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 activeTab="1"/>
  </bookViews>
  <sheets>
    <sheet name="эко-дом" sheetId="2" r:id="rId1"/>
    <sheet name="ТСЖ" sheetId="3" r:id="rId2"/>
  </sheets>
  <calcPr calcId="144525"/>
</workbook>
</file>

<file path=xl/calcChain.xml><?xml version="1.0" encoding="utf-8"?>
<calcChain xmlns="http://schemas.openxmlformats.org/spreadsheetml/2006/main">
  <c r="N69" i="2" l="1"/>
  <c r="T264" i="3" l="1"/>
  <c r="U264" i="3"/>
  <c r="L16" i="2"/>
  <c r="L13" i="2" l="1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12" i="2"/>
  <c r="L185" i="3" l="1"/>
  <c r="L242" i="3"/>
  <c r="L223" i="3"/>
  <c r="L204" i="3"/>
  <c r="L164" i="3"/>
  <c r="L143" i="3"/>
  <c r="L122" i="3"/>
  <c r="L102" i="3"/>
  <c r="L81" i="3"/>
  <c r="L61" i="3"/>
  <c r="L39" i="3"/>
  <c r="L16" i="3"/>
  <c r="T21" i="2" l="1"/>
  <c r="T67" i="2" l="1"/>
  <c r="O67" i="2"/>
  <c r="U67" i="2" s="1"/>
  <c r="T13" i="2" l="1"/>
  <c r="T14" i="2"/>
  <c r="T15" i="2"/>
  <c r="T16" i="2"/>
  <c r="T17" i="2"/>
  <c r="T18" i="2"/>
  <c r="T19" i="2"/>
  <c r="T20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8" i="2"/>
  <c r="T12" i="2"/>
  <c r="O56" i="2" l="1"/>
  <c r="U56" i="2" s="1"/>
  <c r="O59" i="2" l="1"/>
  <c r="U59" i="2" s="1"/>
  <c r="O18" i="2" l="1"/>
  <c r="U18" i="2" s="1"/>
  <c r="O62" i="2" l="1"/>
  <c r="U62" i="2" s="1"/>
  <c r="O43" i="2"/>
  <c r="U43" i="2" s="1"/>
  <c r="O23" i="2"/>
  <c r="U23" i="2" s="1"/>
  <c r="O52" i="2"/>
  <c r="U52" i="2" s="1"/>
  <c r="O48" i="2"/>
  <c r="U48" i="2" s="1"/>
  <c r="O49" i="2"/>
  <c r="U49" i="2" s="1"/>
  <c r="O45" i="2"/>
  <c r="U45" i="2" s="1"/>
  <c r="O46" i="2"/>
  <c r="U46" i="2" s="1"/>
  <c r="O44" i="2"/>
  <c r="U44" i="2" s="1"/>
  <c r="O30" i="2" l="1"/>
  <c r="U30" i="2" s="1"/>
  <c r="O29" i="2"/>
  <c r="U29" i="2" s="1"/>
  <c r="O28" i="2"/>
  <c r="U28" i="2" s="1"/>
  <c r="O27" i="2"/>
  <c r="U27" i="2" s="1"/>
  <c r="O26" i="2"/>
  <c r="U26" i="2" s="1"/>
  <c r="O25" i="2"/>
  <c r="U25" i="2" s="1"/>
  <c r="O24" i="2"/>
  <c r="U24" i="2" s="1"/>
  <c r="O22" i="2"/>
  <c r="U22" i="2" s="1"/>
  <c r="O21" i="2"/>
  <c r="U21" i="2" s="1"/>
  <c r="O20" i="2"/>
  <c r="U20" i="2" s="1"/>
  <c r="O19" i="2"/>
  <c r="U19" i="2" s="1"/>
  <c r="O17" i="2"/>
  <c r="U17" i="2" s="1"/>
  <c r="O47" i="2"/>
  <c r="U47" i="2" s="1"/>
  <c r="O42" i="2"/>
  <c r="U42" i="2" s="1"/>
  <c r="O41" i="2"/>
  <c r="U41" i="2" s="1"/>
  <c r="O40" i="2"/>
  <c r="U40" i="2" s="1"/>
  <c r="O39" i="2"/>
  <c r="U39" i="2" s="1"/>
  <c r="O38" i="2"/>
  <c r="U38" i="2" s="1"/>
  <c r="O37" i="2"/>
  <c r="U37" i="2" s="1"/>
  <c r="O36" i="2"/>
  <c r="U36" i="2" s="1"/>
  <c r="O35" i="2"/>
  <c r="U35" i="2" s="1"/>
  <c r="O34" i="2"/>
  <c r="U34" i="2" s="1"/>
  <c r="O33" i="2"/>
  <c r="U33" i="2" s="1"/>
  <c r="O32" i="2"/>
  <c r="U32" i="2" s="1"/>
  <c r="O31" i="2"/>
  <c r="U31" i="2" s="1"/>
  <c r="O53" i="2"/>
  <c r="U53" i="2" s="1"/>
  <c r="O51" i="2"/>
  <c r="U51" i="2" s="1"/>
  <c r="O50" i="2"/>
  <c r="U50" i="2" s="1"/>
  <c r="O68" i="2"/>
  <c r="U68" i="2" s="1"/>
  <c r="O66" i="2"/>
  <c r="U66" i="2" s="1"/>
  <c r="O65" i="2"/>
  <c r="U65" i="2" s="1"/>
  <c r="O64" i="2"/>
  <c r="U64" i="2" s="1"/>
  <c r="O63" i="2"/>
  <c r="U63" i="2" s="1"/>
  <c r="O61" i="2"/>
  <c r="U61" i="2" s="1"/>
  <c r="O60" i="2"/>
  <c r="U60" i="2" s="1"/>
  <c r="O58" i="2"/>
  <c r="U58" i="2" s="1"/>
  <c r="O57" i="2"/>
  <c r="U57" i="2" s="1"/>
  <c r="O55" i="2"/>
  <c r="U55" i="2" s="1"/>
  <c r="O54" i="2"/>
  <c r="U54" i="2" s="1"/>
  <c r="O185" i="3" l="1"/>
  <c r="T164" i="3" l="1"/>
  <c r="O164" i="3"/>
  <c r="U164" i="3" s="1"/>
  <c r="O13" i="2" l="1"/>
  <c r="U13" i="2" s="1"/>
  <c r="O12" i="2"/>
  <c r="U12" i="2" s="1"/>
  <c r="O15" i="2" l="1"/>
  <c r="U15" i="2" s="1"/>
  <c r="O16" i="2"/>
  <c r="U16" i="2" s="1"/>
  <c r="O14" i="2"/>
  <c r="U14" i="2" s="1"/>
  <c r="T185" i="3" l="1"/>
  <c r="U185" i="3"/>
  <c r="T242" i="3"/>
  <c r="O242" i="3"/>
  <c r="U242" i="3" s="1"/>
  <c r="T223" i="3"/>
  <c r="O223" i="3"/>
  <c r="U223" i="3" s="1"/>
  <c r="T204" i="3"/>
  <c r="O204" i="3"/>
  <c r="U204" i="3" s="1"/>
  <c r="T143" i="3" l="1"/>
  <c r="O143" i="3"/>
  <c r="U143" i="3" s="1"/>
  <c r="T122" i="3"/>
  <c r="O122" i="3"/>
  <c r="U122" i="3" s="1"/>
  <c r="T102" i="3"/>
  <c r="O102" i="3"/>
  <c r="U102" i="3" s="1"/>
  <c r="T81" i="3"/>
  <c r="O81" i="3"/>
  <c r="U81" i="3" s="1"/>
  <c r="T61" i="3"/>
  <c r="O61" i="3"/>
  <c r="U61" i="3" s="1"/>
  <c r="T39" i="3" l="1"/>
  <c r="U39" i="3"/>
  <c r="T16" i="3" l="1"/>
  <c r="O16" i="3"/>
  <c r="U16" i="3" s="1"/>
</calcChain>
</file>

<file path=xl/sharedStrings.xml><?xml version="1.0" encoding="utf-8"?>
<sst xmlns="http://schemas.openxmlformats.org/spreadsheetml/2006/main" count="1125" uniqueCount="178">
  <si>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</si>
  <si>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</si>
  <si>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</si>
  <si>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</si>
  <si>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</si>
  <si>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</si>
  <si>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</si>
  <si>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</si>
  <si>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</si>
  <si>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</si>
  <si>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</si>
  <si>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</si>
  <si>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</si>
  <si>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</si>
  <si>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</si>
  <si>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</si>
  <si>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</si>
  <si>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</si>
  <si>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</si>
  <si>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</si>
  <si>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</si>
  <si>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</si>
  <si>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</si>
  <si>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</si>
  <si>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</si>
  <si>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</si>
  <si>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</si>
  <si>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</si>
  <si>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</si>
  <si>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</si>
  <si>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</si>
  <si>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</si>
  <si>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</si>
  <si>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</si>
  <si>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</si>
  <si>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</si>
  <si>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</si>
  <si>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</si>
  <si>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</si>
  <si>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</si>
  <si>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</si>
  <si>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</si>
  <si>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</si>
  <si>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</si>
  <si>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</si>
  <si>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</si>
  <si>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</si>
  <si>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</si>
  <si>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</si>
  <si>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</si>
  <si>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</si>
  <si>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</si>
  <si>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</si>
  <si>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</si>
  <si>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</si>
  <si>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</si>
  <si>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</si>
  <si>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</si>
  <si>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</si>
  <si>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</si>
  <si>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</si>
  <si>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</si>
  <si>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</si>
  <si>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</si>
  <si>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</si>
  <si>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</si>
  <si>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</si>
  <si>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</si>
  <si>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</si>
  <si>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</si>
  <si>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</si>
  <si>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</si>
  <si>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</si>
  <si>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</si>
  <si>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</si>
  <si>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</si>
  <si>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</si>
  <si>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</si>
  <si>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</si>
  <si>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</si>
  <si>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</si>
  <si>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</si>
  <si>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</si>
  <si>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</si>
  <si>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</si>
  <si>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</si>
  <si>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</si>
  <si>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</si>
  <si>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</si>
  <si>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</si>
  <si>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</si>
  <si>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</si>
  <si>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</si>
  <si>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</si>
  <si>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</si>
  <si>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</si>
  <si>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</si>
  <si>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</si>
  <si>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</si>
  <si>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</si>
  <si>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</si>
  <si>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</si>
  <si>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</si>
  <si>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</si>
  <si>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</si>
  <si>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</si>
  <si>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</si>
  <si>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</si>
  <si>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</si>
  <si>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</si>
  <si>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</si>
  <si>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</si>
  <si>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</si>
  <si>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</si>
  <si>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</si>
  <si>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</si>
  <si>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</si>
  <si>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</si>
  <si>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</si>
  <si>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ТСЖ "АЛЬЯНС"</t>
  </si>
  <si>
    <t>40705810949770002189</t>
  </si>
  <si>
    <t>01.04.2017</t>
  </si>
  <si>
    <t>ТСЖ "АКВАМАРИН"</t>
  </si>
  <si>
    <t>40705810049230080156</t>
  </si>
  <si>
    <t>ТСЖ "КЛЁН"</t>
  </si>
  <si>
    <t>40705810549230080164</t>
  </si>
  <si>
    <t>ТСЖ "ОЛИМП"</t>
  </si>
  <si>
    <t>16А</t>
  </si>
  <si>
    <t>40705810449230080167</t>
  </si>
  <si>
    <t>ТСЖ "РУБИН"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</si>
  <si>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</si>
  <si>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</si>
  <si>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</si>
  <si>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</si>
  <si>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</si>
  <si>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</si>
  <si>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</si>
  <si>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</si>
  <si>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</si>
  <si>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</si>
  <si>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</si>
  <si>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</si>
  <si>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</si>
  <si>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</si>
  <si>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</si>
  <si>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</si>
  <si>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</si>
  <si>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</si>
  <si>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</si>
  <si>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</si>
  <si>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</si>
  <si>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</si>
  <si>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51 лет ВЛКСМ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</si>
  <si>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</si>
  <si>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</si>
  <si>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</si>
  <si>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</si>
  <si>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</si>
  <si>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</si>
  <si>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</si>
  <si>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</si>
  <si>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</si>
  <si>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</si>
  <si>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</si>
  <si>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</si>
  <si>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</si>
  <si>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</si>
  <si>
    <t>40705810149770000716</t>
  </si>
  <si>
    <t>40705810849770004339</t>
  </si>
  <si>
    <t>по состоянию на  20 СЕНТЯБРЯ 2020 г.</t>
  </si>
  <si>
    <t>по состоянию на  20 СЕНТЯБРЯ 2020г.</t>
  </si>
  <si>
    <t>по состоянию на  20 СЕНТЯБРЯ  2020 г.</t>
  </si>
  <si>
    <t>40705810449770001583</t>
  </si>
  <si>
    <t>по состоянию на  20 СЕНТЯБРЯ  2020г.</t>
  </si>
  <si>
    <t>ТСЖ "МЕТАЛЛУРГ - 4"</t>
  </si>
  <si>
    <t>21.02.2016</t>
  </si>
  <si>
    <t>по состоянию на  20 ИЮНЯ 2020г.</t>
  </si>
  <si>
    <t>Кутявин В.Ю.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</si>
</sst>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4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opLeftCell="D48" zoomScale="70" zoomScaleNormal="70" workbookViewId="0">
      <selection activeCell="K69" sqref="K69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20" width="15" style="2" customWidth="1"/>
    <col min="21" max="21" width="17.140625" style="2" customWidth="1"/>
    <col min="22" max="16384" width="9.140625" style="2"/>
  </cols>
  <sheetData>
    <row r="1" spans="1:21" ht="15.75" x14ac:dyDescent="0.25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ht="15.75" x14ac:dyDescent="0.2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1" ht="15.75" x14ac:dyDescent="0.25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1" ht="15.75" x14ac:dyDescent="0.25">
      <c r="A4" s="69" t="s">
        <v>173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1" ht="18.75" x14ac:dyDescent="0.3">
      <c r="A5" s="1"/>
      <c r="I5" s="11"/>
      <c r="J5" s="10"/>
      <c r="K5" s="12" t="s">
        <v>29</v>
      </c>
    </row>
    <row r="6" spans="1:21" ht="15.75" x14ac:dyDescent="0.25">
      <c r="A6" s="5" t="s">
        <v>4</v>
      </c>
      <c r="B6" s="5"/>
      <c r="C6" s="5"/>
      <c r="D6" s="5"/>
      <c r="E6" s="74" t="s">
        <v>34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1" ht="15.75" x14ac:dyDescent="0.25">
      <c r="A7" s="5" t="s">
        <v>5</v>
      </c>
      <c r="B7" s="5"/>
      <c r="C7" s="5"/>
      <c r="D7" s="5"/>
      <c r="E7" s="75">
        <v>5921022198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9" spans="1:21" ht="46.5" customHeight="1" x14ac:dyDescent="0.25">
      <c r="A9" s="65" t="s">
        <v>6</v>
      </c>
      <c r="B9" s="65" t="s">
        <v>0</v>
      </c>
      <c r="C9" s="65"/>
      <c r="D9" s="65"/>
      <c r="E9" s="65"/>
      <c r="F9" s="65" t="s">
        <v>21</v>
      </c>
      <c r="G9" s="66" t="s">
        <v>22</v>
      </c>
      <c r="H9" s="65" t="s">
        <v>11</v>
      </c>
      <c r="I9" s="65" t="s">
        <v>12</v>
      </c>
      <c r="J9" s="65" t="s">
        <v>23</v>
      </c>
      <c r="K9" s="70" t="s">
        <v>24</v>
      </c>
      <c r="L9" s="71"/>
      <c r="M9" s="72" t="s">
        <v>25</v>
      </c>
      <c r="N9" s="73"/>
      <c r="O9" s="65" t="s">
        <v>28</v>
      </c>
      <c r="P9" s="66" t="s">
        <v>31</v>
      </c>
      <c r="Q9" s="66" t="s">
        <v>30</v>
      </c>
      <c r="R9" s="65" t="s">
        <v>33</v>
      </c>
      <c r="S9" s="65" t="s">
        <v>13</v>
      </c>
      <c r="T9" s="3"/>
      <c r="U9" s="3"/>
    </row>
    <row r="10" spans="1:21" ht="260.25" customHeight="1" x14ac:dyDescent="0.25">
      <c r="A10" s="65"/>
      <c r="B10" s="4" t="s">
        <v>7</v>
      </c>
      <c r="C10" s="4" t="s">
        <v>8</v>
      </c>
      <c r="D10" s="4" t="s">
        <v>9</v>
      </c>
      <c r="E10" s="4" t="s">
        <v>10</v>
      </c>
      <c r="F10" s="65"/>
      <c r="G10" s="67"/>
      <c r="H10" s="65"/>
      <c r="I10" s="65"/>
      <c r="J10" s="65"/>
      <c r="K10" s="9" t="s">
        <v>26</v>
      </c>
      <c r="L10" s="9" t="s">
        <v>27</v>
      </c>
      <c r="M10" s="9" t="s">
        <v>26</v>
      </c>
      <c r="N10" s="9" t="s">
        <v>27</v>
      </c>
      <c r="O10" s="65"/>
      <c r="P10" s="67"/>
      <c r="Q10" s="67"/>
      <c r="R10" s="65"/>
      <c r="S10" s="65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43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9.36</v>
      </c>
      <c r="H12" s="45" t="s">
        <v>149</v>
      </c>
      <c r="I12" s="45" t="s">
        <v>98</v>
      </c>
      <c r="J12" s="45" t="s">
        <v>100</v>
      </c>
      <c r="K12" s="52">
        <v>1728710.4</v>
      </c>
      <c r="L12" s="52">
        <f>F12*G12*9</f>
        <v>287367.91200000001</v>
      </c>
      <c r="M12" s="52">
        <v>1486884.8</v>
      </c>
      <c r="N12" s="52">
        <v>283597</v>
      </c>
      <c r="O12" s="52">
        <f>K12-M12</f>
        <v>241825.59999999986</v>
      </c>
      <c r="P12" s="52">
        <v>1448297</v>
      </c>
      <c r="Q12" s="52" t="s">
        <v>40</v>
      </c>
      <c r="R12" s="52" t="s">
        <v>40</v>
      </c>
      <c r="S12" s="54">
        <v>38587.589999999997</v>
      </c>
      <c r="T12" s="51">
        <f>S12+P12</f>
        <v>1486884.59</v>
      </c>
      <c r="U12" s="51">
        <f>S12+P12+O12</f>
        <v>1728710.19</v>
      </c>
    </row>
    <row r="13" spans="1:21" ht="42" customHeight="1" x14ac:dyDescent="0.25">
      <c r="A13" s="44">
        <v>2388</v>
      </c>
      <c r="B13" s="14" t="s">
        <v>35</v>
      </c>
      <c r="C13" s="14" t="s">
        <v>36</v>
      </c>
      <c r="D13" s="14" t="s">
        <v>37</v>
      </c>
      <c r="E13" s="15">
        <v>3</v>
      </c>
      <c r="F13" s="15">
        <v>3099.9</v>
      </c>
      <c r="G13" s="6">
        <v>9.36</v>
      </c>
      <c r="H13" s="45" t="s">
        <v>149</v>
      </c>
      <c r="I13" s="13" t="s">
        <v>99</v>
      </c>
      <c r="J13" s="13" t="s">
        <v>101</v>
      </c>
      <c r="K13" s="57">
        <v>1789975.69</v>
      </c>
      <c r="L13" s="52">
        <f t="shared" ref="L13:L67" si="0">F13*G13*9</f>
        <v>261135.576</v>
      </c>
      <c r="M13" s="57">
        <v>1470213.74</v>
      </c>
      <c r="N13" s="57">
        <v>245358.54</v>
      </c>
      <c r="O13" s="52">
        <f>K13-M13</f>
        <v>319761.94999999995</v>
      </c>
      <c r="P13" s="57">
        <v>1007332.1</v>
      </c>
      <c r="Q13" s="57" t="s">
        <v>40</v>
      </c>
      <c r="R13" s="52" t="s">
        <v>40</v>
      </c>
      <c r="S13" s="58">
        <v>462881.48</v>
      </c>
      <c r="T13" s="51">
        <f t="shared" ref="T13:T68" si="1">S13+P13</f>
        <v>1470213.58</v>
      </c>
      <c r="U13" s="51">
        <f t="shared" ref="U13:U68" si="2">S13+P13+O13</f>
        <v>1789975.53</v>
      </c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9.36</v>
      </c>
      <c r="H14" s="45" t="s">
        <v>149</v>
      </c>
      <c r="I14" s="7" t="s">
        <v>46</v>
      </c>
      <c r="J14" s="45" t="s">
        <v>39</v>
      </c>
      <c r="K14" s="52">
        <v>1641607.6</v>
      </c>
      <c r="L14" s="52">
        <f t="shared" si="0"/>
        <v>267883.2</v>
      </c>
      <c r="M14" s="52">
        <v>1302555.1000000001</v>
      </c>
      <c r="N14" s="52">
        <v>207003.7</v>
      </c>
      <c r="O14" s="52">
        <f t="shared" ref="O14:O68" si="3">K14-M14</f>
        <v>339052.5</v>
      </c>
      <c r="P14" s="52">
        <v>1115027.3400000001</v>
      </c>
      <c r="Q14" s="52" t="s">
        <v>40</v>
      </c>
      <c r="R14" s="52" t="s">
        <v>40</v>
      </c>
      <c r="S14" s="54">
        <v>187527.67999999999</v>
      </c>
      <c r="T14" s="51">
        <f t="shared" si="1"/>
        <v>1302555.02</v>
      </c>
      <c r="U14" s="51">
        <f t="shared" si="2"/>
        <v>1641607.52</v>
      </c>
    </row>
    <row r="15" spans="1:21" ht="36" customHeight="1" x14ac:dyDescent="0.25">
      <c r="A15" s="15">
        <v>2534</v>
      </c>
      <c r="B15" s="14" t="s">
        <v>35</v>
      </c>
      <c r="C15" s="14" t="s">
        <v>36</v>
      </c>
      <c r="D15" s="14" t="s">
        <v>37</v>
      </c>
      <c r="E15" s="15">
        <v>7</v>
      </c>
      <c r="F15" s="15">
        <v>3225.3</v>
      </c>
      <c r="G15" s="6">
        <v>9.36</v>
      </c>
      <c r="H15" s="45" t="s">
        <v>149</v>
      </c>
      <c r="I15" s="13" t="s">
        <v>44</v>
      </c>
      <c r="J15" s="13" t="s">
        <v>102</v>
      </c>
      <c r="K15" s="57">
        <v>1973300.84</v>
      </c>
      <c r="L15" s="52">
        <f t="shared" si="0"/>
        <v>271699.272</v>
      </c>
      <c r="M15" s="57">
        <v>1517908.46</v>
      </c>
      <c r="N15" s="57">
        <v>263466.86</v>
      </c>
      <c r="O15" s="52">
        <f t="shared" si="3"/>
        <v>455392.38000000012</v>
      </c>
      <c r="P15" s="57">
        <v>372372.92</v>
      </c>
      <c r="Q15" s="57" t="s">
        <v>40</v>
      </c>
      <c r="R15" s="52" t="s">
        <v>40</v>
      </c>
      <c r="S15" s="58">
        <v>1145535.47</v>
      </c>
      <c r="T15" s="51">
        <f t="shared" si="1"/>
        <v>1517908.39</v>
      </c>
      <c r="U15" s="51">
        <f t="shared" si="2"/>
        <v>1973300.77</v>
      </c>
    </row>
    <row r="16" spans="1:21" ht="36" x14ac:dyDescent="0.25">
      <c r="A16" s="16">
        <v>3049</v>
      </c>
      <c r="B16" s="14" t="s">
        <v>35</v>
      </c>
      <c r="C16" s="14" t="s">
        <v>36</v>
      </c>
      <c r="D16" s="14" t="s">
        <v>37</v>
      </c>
      <c r="E16" s="50">
        <v>9</v>
      </c>
      <c r="F16" s="16">
        <v>3420.2</v>
      </c>
      <c r="G16" s="6">
        <v>9.36</v>
      </c>
      <c r="H16" s="45" t="s">
        <v>149</v>
      </c>
      <c r="I16" s="13" t="s">
        <v>45</v>
      </c>
      <c r="J16" s="17">
        <v>42430</v>
      </c>
      <c r="K16" s="39">
        <v>1777409.62</v>
      </c>
      <c r="L16" s="52">
        <f t="shared" si="0"/>
        <v>288117.64799999999</v>
      </c>
      <c r="M16" s="39">
        <v>1513821.78</v>
      </c>
      <c r="N16" s="39">
        <v>297858.87</v>
      </c>
      <c r="O16" s="38">
        <f t="shared" si="3"/>
        <v>263587.84000000008</v>
      </c>
      <c r="P16" s="39">
        <v>1363806.9</v>
      </c>
      <c r="Q16" s="40" t="s">
        <v>40</v>
      </c>
      <c r="R16" s="38" t="s">
        <v>40</v>
      </c>
      <c r="S16" s="46">
        <v>150014.88</v>
      </c>
      <c r="T16" s="51">
        <f t="shared" si="1"/>
        <v>1513821.7799999998</v>
      </c>
      <c r="U16" s="51">
        <f t="shared" si="2"/>
        <v>1777409.6199999999</v>
      </c>
    </row>
    <row r="17" spans="1:21" ht="36" x14ac:dyDescent="0.25">
      <c r="A17" s="16">
        <v>4221</v>
      </c>
      <c r="B17" s="16" t="s">
        <v>35</v>
      </c>
      <c r="C17" s="16" t="s">
        <v>36</v>
      </c>
      <c r="D17" s="16" t="s">
        <v>41</v>
      </c>
      <c r="E17" s="16" t="s">
        <v>42</v>
      </c>
      <c r="F17" s="16">
        <v>3384.2</v>
      </c>
      <c r="G17" s="6">
        <v>9.36</v>
      </c>
      <c r="H17" s="45" t="s">
        <v>149</v>
      </c>
      <c r="I17" s="13" t="s">
        <v>43</v>
      </c>
      <c r="J17" s="18">
        <v>42856</v>
      </c>
      <c r="K17" s="39">
        <v>1502128.2</v>
      </c>
      <c r="L17" s="52">
        <f t="shared" si="0"/>
        <v>285085.00799999997</v>
      </c>
      <c r="M17" s="39">
        <v>1139588.33</v>
      </c>
      <c r="N17" s="39">
        <v>264583.96999999997</v>
      </c>
      <c r="O17" s="52">
        <f t="shared" si="3"/>
        <v>362539.86999999988</v>
      </c>
      <c r="P17" s="39">
        <v>931116</v>
      </c>
      <c r="Q17" s="40" t="s">
        <v>40</v>
      </c>
      <c r="R17" s="38" t="s">
        <v>40</v>
      </c>
      <c r="S17" s="46">
        <v>208471.87</v>
      </c>
      <c r="T17" s="51">
        <f t="shared" si="1"/>
        <v>1139587.8700000001</v>
      </c>
      <c r="U17" s="51">
        <f t="shared" si="2"/>
        <v>1502127.74</v>
      </c>
    </row>
    <row r="18" spans="1:21" ht="39.75" customHeight="1" x14ac:dyDescent="0.25">
      <c r="A18" s="16"/>
      <c r="B18" s="16" t="s">
        <v>35</v>
      </c>
      <c r="C18" s="16" t="s">
        <v>36</v>
      </c>
      <c r="D18" s="16" t="s">
        <v>41</v>
      </c>
      <c r="E18" s="16" t="s">
        <v>153</v>
      </c>
      <c r="F18" s="16">
        <v>4597.75</v>
      </c>
      <c r="G18" s="6">
        <v>9.36</v>
      </c>
      <c r="H18" s="45" t="s">
        <v>149</v>
      </c>
      <c r="I18" s="13" t="s">
        <v>154</v>
      </c>
      <c r="J18" s="18">
        <v>42036</v>
      </c>
      <c r="K18" s="39">
        <v>2531465.12</v>
      </c>
      <c r="L18" s="52">
        <f t="shared" si="0"/>
        <v>387314.45999999996</v>
      </c>
      <c r="M18" s="39">
        <v>2254183.7200000002</v>
      </c>
      <c r="N18" s="39">
        <v>325553.86</v>
      </c>
      <c r="O18" s="52">
        <f t="shared" si="3"/>
        <v>277281.39999999991</v>
      </c>
      <c r="P18" s="41">
        <v>1859281</v>
      </c>
      <c r="Q18" s="40" t="s">
        <v>40</v>
      </c>
      <c r="R18" s="38" t="s">
        <v>40</v>
      </c>
      <c r="S18" s="46">
        <v>394902.34</v>
      </c>
      <c r="T18" s="51">
        <f t="shared" si="1"/>
        <v>2254183.34</v>
      </c>
      <c r="U18" s="51">
        <f t="shared" si="2"/>
        <v>2531464.7399999998</v>
      </c>
    </row>
    <row r="19" spans="1:21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9.36</v>
      </c>
      <c r="H19" s="45" t="s">
        <v>149</v>
      </c>
      <c r="I19" s="7" t="s">
        <v>109</v>
      </c>
      <c r="J19" s="7" t="s">
        <v>101</v>
      </c>
      <c r="K19" s="38">
        <v>2614357.7000000002</v>
      </c>
      <c r="L19" s="52">
        <f t="shared" si="0"/>
        <v>385507.51199999999</v>
      </c>
      <c r="M19" s="38">
        <v>2221600.1800000002</v>
      </c>
      <c r="N19" s="38">
        <v>363050.18</v>
      </c>
      <c r="O19" s="38">
        <f>K19-M19</f>
        <v>392757.52</v>
      </c>
      <c r="P19" s="38">
        <v>1096744</v>
      </c>
      <c r="Q19" s="38" t="s">
        <v>40</v>
      </c>
      <c r="R19" s="38" t="s">
        <v>40</v>
      </c>
      <c r="S19" s="47">
        <v>1124856.1000000001</v>
      </c>
      <c r="T19" s="51">
        <f t="shared" si="1"/>
        <v>2221600.1</v>
      </c>
      <c r="U19" s="51">
        <f t="shared" si="2"/>
        <v>2614357.62</v>
      </c>
    </row>
    <row r="20" spans="1:21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105</v>
      </c>
      <c r="F20" s="6">
        <v>3420.4</v>
      </c>
      <c r="G20" s="6">
        <v>9.36</v>
      </c>
      <c r="H20" s="45" t="s">
        <v>149</v>
      </c>
      <c r="I20" s="7" t="s">
        <v>110</v>
      </c>
      <c r="J20" s="7" t="s">
        <v>111</v>
      </c>
      <c r="K20" s="38">
        <v>1901529.73</v>
      </c>
      <c r="L20" s="52">
        <f t="shared" si="0"/>
        <v>288134.49599999998</v>
      </c>
      <c r="M20" s="52">
        <v>1653187.34</v>
      </c>
      <c r="N20" s="52">
        <v>298446.64</v>
      </c>
      <c r="O20" s="38">
        <f t="shared" ref="O20:O21" si="4">K20-M20</f>
        <v>248342.3899999999</v>
      </c>
      <c r="P20" s="38">
        <v>646454.07999999996</v>
      </c>
      <c r="Q20" s="38" t="s">
        <v>40</v>
      </c>
      <c r="R20" s="38" t="s">
        <v>40</v>
      </c>
      <c r="S20" s="47">
        <v>1006733.22</v>
      </c>
      <c r="T20" s="51">
        <f t="shared" si="1"/>
        <v>1653187.2999999998</v>
      </c>
      <c r="U20" s="51">
        <f t="shared" si="2"/>
        <v>1901529.6899999997</v>
      </c>
    </row>
    <row r="21" spans="1:21" ht="24" x14ac:dyDescent="0.25">
      <c r="A21" s="16">
        <v>679</v>
      </c>
      <c r="B21" s="7" t="s">
        <v>35</v>
      </c>
      <c r="C21" s="7" t="s">
        <v>36</v>
      </c>
      <c r="D21" s="7" t="s">
        <v>41</v>
      </c>
      <c r="E21" s="59" t="s">
        <v>106</v>
      </c>
      <c r="F21" s="6">
        <v>3403.4</v>
      </c>
      <c r="G21" s="6">
        <v>9.36</v>
      </c>
      <c r="H21" s="45" t="s">
        <v>155</v>
      </c>
      <c r="I21" s="7" t="s">
        <v>108</v>
      </c>
      <c r="J21" s="18">
        <v>42036</v>
      </c>
      <c r="K21" s="39">
        <v>2059067.47</v>
      </c>
      <c r="L21" s="52">
        <f t="shared" si="0"/>
        <v>286702.41600000003</v>
      </c>
      <c r="M21" s="39">
        <v>1764940.81</v>
      </c>
      <c r="N21" s="39">
        <v>274615.99</v>
      </c>
      <c r="O21" s="38">
        <f t="shared" si="4"/>
        <v>294126.65999999992</v>
      </c>
      <c r="P21" s="40">
        <v>408344.98</v>
      </c>
      <c r="Q21" s="38" t="s">
        <v>40</v>
      </c>
      <c r="R21" s="38">
        <v>1425000</v>
      </c>
      <c r="S21" s="49">
        <v>2984.35</v>
      </c>
      <c r="T21" s="51">
        <f>S21+R21+P21</f>
        <v>1836329.33</v>
      </c>
      <c r="U21" s="51">
        <f>S21+P21+O21+R21</f>
        <v>2130455.9899999998</v>
      </c>
    </row>
    <row r="22" spans="1:21" ht="36" x14ac:dyDescent="0.25">
      <c r="A22" s="16">
        <v>4251</v>
      </c>
      <c r="B22" s="16" t="s">
        <v>35</v>
      </c>
      <c r="C22" s="16" t="s">
        <v>36</v>
      </c>
      <c r="D22" s="16" t="s">
        <v>41</v>
      </c>
      <c r="E22" s="16">
        <v>9</v>
      </c>
      <c r="F22" s="16">
        <v>2698.6</v>
      </c>
      <c r="G22" s="6">
        <v>9.36</v>
      </c>
      <c r="H22" s="45" t="s">
        <v>149</v>
      </c>
      <c r="I22" s="13" t="s">
        <v>47</v>
      </c>
      <c r="J22" s="18">
        <v>42036</v>
      </c>
      <c r="K22" s="39">
        <v>1652873.66</v>
      </c>
      <c r="L22" s="52">
        <f t="shared" si="0"/>
        <v>227330.06399999998</v>
      </c>
      <c r="M22" s="39">
        <v>1406277.26</v>
      </c>
      <c r="N22" s="39">
        <v>255370.45</v>
      </c>
      <c r="O22" s="38">
        <f t="shared" si="3"/>
        <v>246596.39999999991</v>
      </c>
      <c r="P22" s="39">
        <v>1160395.57</v>
      </c>
      <c r="Q22" s="40" t="s">
        <v>40</v>
      </c>
      <c r="R22" s="38" t="s">
        <v>40</v>
      </c>
      <c r="S22" s="46">
        <v>245881.69</v>
      </c>
      <c r="T22" s="51">
        <f t="shared" si="1"/>
        <v>1406277.26</v>
      </c>
      <c r="U22" s="51">
        <f t="shared" si="2"/>
        <v>1652873.66</v>
      </c>
    </row>
    <row r="23" spans="1:21" ht="36.75" customHeight="1" x14ac:dyDescent="0.25">
      <c r="A23" s="16">
        <v>677</v>
      </c>
      <c r="B23" s="16" t="s">
        <v>35</v>
      </c>
      <c r="C23" s="16" t="s">
        <v>36</v>
      </c>
      <c r="D23" s="16" t="s">
        <v>152</v>
      </c>
      <c r="E23" s="16" t="s">
        <v>163</v>
      </c>
      <c r="F23" s="16">
        <v>3421.2</v>
      </c>
      <c r="G23" s="6">
        <v>9.36</v>
      </c>
      <c r="H23" s="45" t="s">
        <v>149</v>
      </c>
      <c r="I23" s="13" t="s">
        <v>164</v>
      </c>
      <c r="J23" s="18">
        <v>42036</v>
      </c>
      <c r="K23" s="39">
        <v>1790082.29</v>
      </c>
      <c r="L23" s="52">
        <f t="shared" si="0"/>
        <v>288201.88799999998</v>
      </c>
      <c r="M23" s="39">
        <v>1723610.56</v>
      </c>
      <c r="N23" s="39">
        <v>315352.46999999997</v>
      </c>
      <c r="O23" s="52">
        <f t="shared" si="3"/>
        <v>66471.729999999981</v>
      </c>
      <c r="P23" s="39">
        <v>1084304.05</v>
      </c>
      <c r="Q23" s="40" t="s">
        <v>40</v>
      </c>
      <c r="R23" s="38" t="s">
        <v>40</v>
      </c>
      <c r="S23" s="46">
        <v>639306.44999999995</v>
      </c>
      <c r="T23" s="51">
        <f t="shared" si="1"/>
        <v>1723610.5</v>
      </c>
      <c r="U23" s="51">
        <f t="shared" si="2"/>
        <v>1790082.23</v>
      </c>
    </row>
    <row r="24" spans="1:21" ht="36" x14ac:dyDescent="0.25">
      <c r="A24" s="16">
        <v>2928</v>
      </c>
      <c r="B24" s="16" t="s">
        <v>35</v>
      </c>
      <c r="C24" s="16" t="s">
        <v>36</v>
      </c>
      <c r="D24" s="16" t="s">
        <v>41</v>
      </c>
      <c r="E24" s="16" t="s">
        <v>48</v>
      </c>
      <c r="F24" s="16">
        <v>3429.7</v>
      </c>
      <c r="G24" s="6">
        <v>9.36</v>
      </c>
      <c r="H24" s="45" t="s">
        <v>149</v>
      </c>
      <c r="I24" s="13" t="s">
        <v>49</v>
      </c>
      <c r="J24" s="18">
        <v>42370</v>
      </c>
      <c r="K24" s="39">
        <v>1660230.22</v>
      </c>
      <c r="L24" s="52">
        <f t="shared" si="0"/>
        <v>288917.92799999996</v>
      </c>
      <c r="M24" s="39">
        <v>1451495.94</v>
      </c>
      <c r="N24" s="39">
        <v>298447.08</v>
      </c>
      <c r="O24" s="52">
        <f t="shared" si="3"/>
        <v>208734.28000000003</v>
      </c>
      <c r="P24" s="39">
        <v>1374228.7</v>
      </c>
      <c r="Q24" s="40" t="s">
        <v>40</v>
      </c>
      <c r="R24" s="38" t="s">
        <v>40</v>
      </c>
      <c r="S24" s="46">
        <v>77267.240000000005</v>
      </c>
      <c r="T24" s="51">
        <f t="shared" si="1"/>
        <v>1451495.94</v>
      </c>
      <c r="U24" s="51">
        <f t="shared" si="2"/>
        <v>1660230.22</v>
      </c>
    </row>
    <row r="25" spans="1:21" ht="36" x14ac:dyDescent="0.25">
      <c r="A25" s="16">
        <v>2268</v>
      </c>
      <c r="B25" s="16" t="s">
        <v>35</v>
      </c>
      <c r="C25" s="16" t="s">
        <v>36</v>
      </c>
      <c r="D25" s="16" t="s">
        <v>41</v>
      </c>
      <c r="E25" s="16" t="s">
        <v>50</v>
      </c>
      <c r="F25" s="16">
        <v>3386.4</v>
      </c>
      <c r="G25" s="6">
        <v>9.36</v>
      </c>
      <c r="H25" s="45" t="s">
        <v>149</v>
      </c>
      <c r="I25" s="13" t="s">
        <v>51</v>
      </c>
      <c r="J25" s="18">
        <v>42095</v>
      </c>
      <c r="K25" s="39">
        <v>2024297.46</v>
      </c>
      <c r="L25" s="52">
        <f t="shared" si="0"/>
        <v>285270.33600000001</v>
      </c>
      <c r="M25" s="39">
        <v>1645931.25</v>
      </c>
      <c r="N25" s="39">
        <v>296180</v>
      </c>
      <c r="O25" s="52">
        <f t="shared" si="3"/>
        <v>378366.20999999996</v>
      </c>
      <c r="P25" s="39">
        <v>1121113.96</v>
      </c>
      <c r="Q25" s="40" t="s">
        <v>40</v>
      </c>
      <c r="R25" s="38" t="s">
        <v>40</v>
      </c>
      <c r="S25" s="46">
        <v>524817.29</v>
      </c>
      <c r="T25" s="51">
        <f t="shared" si="1"/>
        <v>1645931.25</v>
      </c>
      <c r="U25" s="51">
        <f t="shared" si="2"/>
        <v>2024297.46</v>
      </c>
    </row>
    <row r="26" spans="1:21" ht="36" x14ac:dyDescent="0.25">
      <c r="A26" s="16">
        <v>658</v>
      </c>
      <c r="B26" s="16" t="s">
        <v>35</v>
      </c>
      <c r="C26" s="16" t="s">
        <v>36</v>
      </c>
      <c r="D26" s="16" t="s">
        <v>41</v>
      </c>
      <c r="E26" s="16">
        <v>11</v>
      </c>
      <c r="F26" s="16">
        <v>3318.31</v>
      </c>
      <c r="G26" s="6">
        <v>9.36</v>
      </c>
      <c r="H26" s="45" t="s">
        <v>149</v>
      </c>
      <c r="I26" s="13" t="s">
        <v>53</v>
      </c>
      <c r="J26" s="18">
        <v>42036</v>
      </c>
      <c r="K26" s="39">
        <v>2029400.85</v>
      </c>
      <c r="L26" s="52">
        <f t="shared" si="0"/>
        <v>279534.43439999997</v>
      </c>
      <c r="M26" s="39">
        <v>1644189.21</v>
      </c>
      <c r="N26" s="39">
        <v>318548.44</v>
      </c>
      <c r="O26" s="52">
        <f t="shared" si="3"/>
        <v>385211.64000000013</v>
      </c>
      <c r="P26" s="39">
        <v>1592882.45</v>
      </c>
      <c r="Q26" s="40" t="s">
        <v>40</v>
      </c>
      <c r="R26" s="38" t="s">
        <v>40</v>
      </c>
      <c r="S26" s="46">
        <v>51306.76</v>
      </c>
      <c r="T26" s="51">
        <f t="shared" si="1"/>
        <v>1644189.21</v>
      </c>
      <c r="U26" s="51">
        <f t="shared" si="2"/>
        <v>2029400.85</v>
      </c>
    </row>
    <row r="27" spans="1:21" ht="36" x14ac:dyDescent="0.25">
      <c r="A27" s="16">
        <v>2391</v>
      </c>
      <c r="B27" s="16" t="s">
        <v>35</v>
      </c>
      <c r="C27" s="16" t="s">
        <v>36</v>
      </c>
      <c r="D27" s="16" t="s">
        <v>41</v>
      </c>
      <c r="E27" s="16" t="s">
        <v>52</v>
      </c>
      <c r="F27" s="16">
        <v>3335.7</v>
      </c>
      <c r="G27" s="6">
        <v>9.36</v>
      </c>
      <c r="H27" s="45" t="s">
        <v>149</v>
      </c>
      <c r="I27" s="13" t="s">
        <v>54</v>
      </c>
      <c r="J27" s="18">
        <v>42125</v>
      </c>
      <c r="K27" s="39">
        <v>1801544.89</v>
      </c>
      <c r="L27" s="52">
        <f t="shared" si="0"/>
        <v>280999.36799999996</v>
      </c>
      <c r="M27" s="39">
        <v>1571749.91</v>
      </c>
      <c r="N27" s="39">
        <v>303480.08</v>
      </c>
      <c r="O27" s="52">
        <f t="shared" si="3"/>
        <v>229794.97999999998</v>
      </c>
      <c r="P27" s="39">
        <v>862075</v>
      </c>
      <c r="Q27" s="40" t="s">
        <v>40</v>
      </c>
      <c r="R27" s="38" t="s">
        <v>40</v>
      </c>
      <c r="S27" s="46">
        <v>709674.91</v>
      </c>
      <c r="T27" s="51">
        <f t="shared" si="1"/>
        <v>1571749.9100000001</v>
      </c>
      <c r="U27" s="51">
        <f t="shared" si="2"/>
        <v>1801544.8900000001</v>
      </c>
    </row>
    <row r="28" spans="1:21" ht="36" x14ac:dyDescent="0.25">
      <c r="A28" s="16">
        <v>2376</v>
      </c>
      <c r="B28" s="16" t="s">
        <v>35</v>
      </c>
      <c r="C28" s="16" t="s">
        <v>36</v>
      </c>
      <c r="D28" s="16" t="s">
        <v>41</v>
      </c>
      <c r="E28" s="16" t="s">
        <v>55</v>
      </c>
      <c r="F28" s="16">
        <v>3374.6</v>
      </c>
      <c r="G28" s="6">
        <v>9.36</v>
      </c>
      <c r="H28" s="45" t="s">
        <v>149</v>
      </c>
      <c r="I28" s="13" t="s">
        <v>56</v>
      </c>
      <c r="J28" s="18">
        <v>42125</v>
      </c>
      <c r="K28" s="39">
        <v>1822553.98</v>
      </c>
      <c r="L28" s="52">
        <f t="shared" si="0"/>
        <v>284276.304</v>
      </c>
      <c r="M28" s="39">
        <v>1526342.3</v>
      </c>
      <c r="N28" s="39">
        <v>276387.55</v>
      </c>
      <c r="O28" s="52">
        <f t="shared" si="3"/>
        <v>296211.67999999993</v>
      </c>
      <c r="P28" s="39">
        <v>802235.59</v>
      </c>
      <c r="Q28" s="40" t="s">
        <v>40</v>
      </c>
      <c r="R28" s="38" t="s">
        <v>40</v>
      </c>
      <c r="S28" s="46">
        <v>724106.63</v>
      </c>
      <c r="T28" s="51">
        <f t="shared" si="1"/>
        <v>1526342.22</v>
      </c>
      <c r="U28" s="51">
        <f t="shared" si="2"/>
        <v>1822553.9</v>
      </c>
    </row>
    <row r="29" spans="1:21" ht="36" x14ac:dyDescent="0.25">
      <c r="A29" s="16">
        <v>2270</v>
      </c>
      <c r="B29" s="16" t="s">
        <v>35</v>
      </c>
      <c r="C29" s="16" t="s">
        <v>36</v>
      </c>
      <c r="D29" s="16" t="s">
        <v>41</v>
      </c>
      <c r="E29" s="16" t="s">
        <v>57</v>
      </c>
      <c r="F29" s="16">
        <v>3401.9</v>
      </c>
      <c r="G29" s="6">
        <v>9.36</v>
      </c>
      <c r="H29" s="45" t="s">
        <v>149</v>
      </c>
      <c r="I29" s="13" t="s">
        <v>58</v>
      </c>
      <c r="J29" s="18">
        <v>42095</v>
      </c>
      <c r="K29" s="39">
        <v>2033923.69</v>
      </c>
      <c r="L29" s="52">
        <f t="shared" si="0"/>
        <v>286576.05599999998</v>
      </c>
      <c r="M29" s="39">
        <v>1638657.12</v>
      </c>
      <c r="N29" s="39">
        <v>318168.65000000002</v>
      </c>
      <c r="O29" s="52">
        <f t="shared" si="3"/>
        <v>395266.56999999983</v>
      </c>
      <c r="P29" s="53">
        <v>1368685.4</v>
      </c>
      <c r="Q29" s="40" t="s">
        <v>40</v>
      </c>
      <c r="R29" s="38" t="s">
        <v>40</v>
      </c>
      <c r="S29" s="46">
        <v>269971.71999999997</v>
      </c>
      <c r="T29" s="51">
        <f t="shared" si="1"/>
        <v>1638657.1199999999</v>
      </c>
      <c r="U29" s="51">
        <f t="shared" si="2"/>
        <v>2033923.6899999997</v>
      </c>
    </row>
    <row r="30" spans="1:21" ht="36" x14ac:dyDescent="0.25">
      <c r="A30" s="16">
        <v>2272</v>
      </c>
      <c r="B30" s="16" t="s">
        <v>35</v>
      </c>
      <c r="C30" s="16" t="s">
        <v>36</v>
      </c>
      <c r="D30" s="16" t="s">
        <v>41</v>
      </c>
      <c r="E30" s="16">
        <v>15</v>
      </c>
      <c r="F30" s="16">
        <v>3405.7</v>
      </c>
      <c r="G30" s="6">
        <v>9.36</v>
      </c>
      <c r="H30" s="45" t="s">
        <v>149</v>
      </c>
      <c r="I30" s="13" t="s">
        <v>59</v>
      </c>
      <c r="J30" s="18">
        <v>42095</v>
      </c>
      <c r="K30" s="39">
        <v>2011526.09</v>
      </c>
      <c r="L30" s="52">
        <f t="shared" si="0"/>
        <v>286896.16799999995</v>
      </c>
      <c r="M30" s="39">
        <v>1659457.69</v>
      </c>
      <c r="N30" s="39">
        <v>354293.91</v>
      </c>
      <c r="O30" s="38">
        <f t="shared" si="3"/>
        <v>352068.40000000014</v>
      </c>
      <c r="P30" s="39">
        <v>1630460.93</v>
      </c>
      <c r="Q30" s="40" t="s">
        <v>40</v>
      </c>
      <c r="R30" s="38" t="s">
        <v>40</v>
      </c>
      <c r="S30" s="46">
        <v>28996.76</v>
      </c>
      <c r="T30" s="51">
        <f t="shared" si="1"/>
        <v>1659457.69</v>
      </c>
      <c r="U30" s="51">
        <f t="shared" si="2"/>
        <v>2011526.09</v>
      </c>
    </row>
    <row r="31" spans="1:21" ht="36.75" customHeight="1" x14ac:dyDescent="0.25">
      <c r="A31" s="6">
        <v>3763</v>
      </c>
      <c r="B31" s="7" t="s">
        <v>35</v>
      </c>
      <c r="C31" s="7" t="s">
        <v>36</v>
      </c>
      <c r="D31" s="7" t="s">
        <v>113</v>
      </c>
      <c r="E31" s="59">
        <v>4</v>
      </c>
      <c r="F31" s="6">
        <v>3776.7</v>
      </c>
      <c r="G31" s="6">
        <v>9.36</v>
      </c>
      <c r="H31" s="45" t="s">
        <v>149</v>
      </c>
      <c r="I31" s="7" t="s">
        <v>118</v>
      </c>
      <c r="J31" s="7" t="s">
        <v>112</v>
      </c>
      <c r="K31" s="52">
        <v>1832412.46</v>
      </c>
      <c r="L31" s="52">
        <f t="shared" si="0"/>
        <v>318149.20799999998</v>
      </c>
      <c r="M31" s="52">
        <v>1023657.71</v>
      </c>
      <c r="N31" s="52">
        <v>207280.11</v>
      </c>
      <c r="O31" s="52">
        <f>K31-M31</f>
        <v>808754.75</v>
      </c>
      <c r="P31" s="52">
        <v>791937.42</v>
      </c>
      <c r="Q31" s="8" t="s">
        <v>40</v>
      </c>
      <c r="R31" s="8" t="s">
        <v>40</v>
      </c>
      <c r="S31" s="54">
        <v>231720.4</v>
      </c>
      <c r="T31" s="51">
        <f t="shared" si="1"/>
        <v>1023657.8200000001</v>
      </c>
      <c r="U31" s="51">
        <f t="shared" si="2"/>
        <v>1832412.57</v>
      </c>
    </row>
    <row r="32" spans="1:21" ht="35.25" customHeight="1" x14ac:dyDescent="0.25">
      <c r="A32" s="6">
        <v>690</v>
      </c>
      <c r="B32" s="7" t="s">
        <v>35</v>
      </c>
      <c r="C32" s="7" t="s">
        <v>36</v>
      </c>
      <c r="D32" s="7" t="s">
        <v>113</v>
      </c>
      <c r="E32" s="59" t="s">
        <v>114</v>
      </c>
      <c r="F32" s="6">
        <v>3204.2</v>
      </c>
      <c r="G32" s="6">
        <v>9.36</v>
      </c>
      <c r="H32" s="45" t="s">
        <v>149</v>
      </c>
      <c r="I32" s="7" t="s">
        <v>116</v>
      </c>
      <c r="J32" s="7" t="s">
        <v>102</v>
      </c>
      <c r="K32" s="52">
        <v>1797812.46</v>
      </c>
      <c r="L32" s="52">
        <f t="shared" si="0"/>
        <v>269921.80799999996</v>
      </c>
      <c r="M32" s="52">
        <v>1345323.05</v>
      </c>
      <c r="N32" s="52">
        <v>252334.05</v>
      </c>
      <c r="O32" s="52">
        <f>K32-M32</f>
        <v>452489.40999999992</v>
      </c>
      <c r="P32" s="52">
        <v>801287</v>
      </c>
      <c r="Q32" s="8" t="s">
        <v>40</v>
      </c>
      <c r="R32" s="8" t="s">
        <v>40</v>
      </c>
      <c r="S32" s="54">
        <v>544036.15</v>
      </c>
      <c r="T32" s="51">
        <f t="shared" si="1"/>
        <v>1345323.15</v>
      </c>
      <c r="U32" s="51">
        <f t="shared" si="2"/>
        <v>1797812.5599999998</v>
      </c>
    </row>
    <row r="33" spans="1:21" ht="36" customHeight="1" x14ac:dyDescent="0.25">
      <c r="A33" s="16">
        <v>795</v>
      </c>
      <c r="B33" s="7" t="s">
        <v>35</v>
      </c>
      <c r="C33" s="7" t="s">
        <v>36</v>
      </c>
      <c r="D33" s="7" t="s">
        <v>113</v>
      </c>
      <c r="E33" s="16" t="s">
        <v>115</v>
      </c>
      <c r="F33" s="16">
        <v>3229.1</v>
      </c>
      <c r="G33" s="6">
        <v>9.36</v>
      </c>
      <c r="H33" s="45" t="s">
        <v>149</v>
      </c>
      <c r="I33" s="7" t="s">
        <v>117</v>
      </c>
      <c r="J33" s="17">
        <v>42036</v>
      </c>
      <c r="K33" s="39">
        <v>1975482.89</v>
      </c>
      <c r="L33" s="52">
        <f t="shared" si="0"/>
        <v>272019.38399999996</v>
      </c>
      <c r="M33" s="39">
        <v>1575338.37</v>
      </c>
      <c r="N33" s="39">
        <v>291858.07</v>
      </c>
      <c r="O33" s="38">
        <f t="shared" ref="O33:O49" si="5">K33-M33</f>
        <v>400144.51999999979</v>
      </c>
      <c r="P33" s="41">
        <v>1552204</v>
      </c>
      <c r="Q33" s="8" t="s">
        <v>40</v>
      </c>
      <c r="R33" s="8" t="s">
        <v>40</v>
      </c>
      <c r="S33" s="48">
        <v>23134.27</v>
      </c>
      <c r="T33" s="51">
        <f t="shared" si="1"/>
        <v>1575338.27</v>
      </c>
      <c r="U33" s="51">
        <f t="shared" si="2"/>
        <v>1975482.7899999998</v>
      </c>
    </row>
    <row r="34" spans="1:21" ht="36" x14ac:dyDescent="0.25">
      <c r="A34" s="16">
        <v>3860</v>
      </c>
      <c r="B34" s="16" t="s">
        <v>35</v>
      </c>
      <c r="C34" s="16" t="s">
        <v>36</v>
      </c>
      <c r="D34" s="16" t="s">
        <v>60</v>
      </c>
      <c r="E34" s="16">
        <v>6</v>
      </c>
      <c r="F34" s="16">
        <v>3409.4</v>
      </c>
      <c r="G34" s="6">
        <v>9.36</v>
      </c>
      <c r="H34" s="45" t="s">
        <v>149</v>
      </c>
      <c r="I34" s="13" t="s">
        <v>61</v>
      </c>
      <c r="J34" s="18">
        <v>42036</v>
      </c>
      <c r="K34" s="39">
        <v>2085740.34</v>
      </c>
      <c r="L34" s="52">
        <f t="shared" si="0"/>
        <v>287207.85600000003</v>
      </c>
      <c r="M34" s="39">
        <v>1644245.93</v>
      </c>
      <c r="N34" s="39">
        <v>299561.52</v>
      </c>
      <c r="O34" s="52">
        <f t="shared" si="5"/>
        <v>441494.41000000015</v>
      </c>
      <c r="P34" s="39">
        <v>1362759</v>
      </c>
      <c r="Q34" s="40" t="s">
        <v>40</v>
      </c>
      <c r="R34" s="38" t="s">
        <v>40</v>
      </c>
      <c r="S34" s="46">
        <v>281486.93</v>
      </c>
      <c r="T34" s="51">
        <f t="shared" si="1"/>
        <v>1644245.93</v>
      </c>
      <c r="U34" s="51">
        <f t="shared" si="2"/>
        <v>2085740.34</v>
      </c>
    </row>
    <row r="35" spans="1:21" ht="36" x14ac:dyDescent="0.25">
      <c r="A35" s="16">
        <v>3717</v>
      </c>
      <c r="B35" s="16" t="s">
        <v>35</v>
      </c>
      <c r="C35" s="16" t="s">
        <v>36</v>
      </c>
      <c r="D35" s="16" t="s">
        <v>60</v>
      </c>
      <c r="E35" s="16" t="s">
        <v>62</v>
      </c>
      <c r="F35" s="16">
        <v>3409</v>
      </c>
      <c r="G35" s="6">
        <v>9.36</v>
      </c>
      <c r="H35" s="45" t="s">
        <v>149</v>
      </c>
      <c r="I35" s="13" t="s">
        <v>63</v>
      </c>
      <c r="J35" s="18">
        <v>42430</v>
      </c>
      <c r="K35" s="39">
        <v>1714007.57</v>
      </c>
      <c r="L35" s="52">
        <f t="shared" si="0"/>
        <v>287174.15999999997</v>
      </c>
      <c r="M35" s="39">
        <v>1373829.94</v>
      </c>
      <c r="N35" s="39">
        <v>308773.76000000001</v>
      </c>
      <c r="O35" s="52">
        <f t="shared" si="5"/>
        <v>340177.63000000012</v>
      </c>
      <c r="P35" s="40">
        <v>315578.15999999997</v>
      </c>
      <c r="Q35" s="40" t="s">
        <v>40</v>
      </c>
      <c r="R35" s="38" t="s">
        <v>40</v>
      </c>
      <c r="S35" s="46">
        <v>1058251.78</v>
      </c>
      <c r="T35" s="51">
        <f t="shared" si="1"/>
        <v>1373829.94</v>
      </c>
      <c r="U35" s="51">
        <f t="shared" si="2"/>
        <v>1714007.57</v>
      </c>
    </row>
    <row r="36" spans="1:21" ht="36" x14ac:dyDescent="0.25">
      <c r="A36" s="16">
        <v>3716</v>
      </c>
      <c r="B36" s="16" t="s">
        <v>35</v>
      </c>
      <c r="C36" s="16" t="s">
        <v>36</v>
      </c>
      <c r="D36" s="16" t="s">
        <v>60</v>
      </c>
      <c r="E36" s="16" t="s">
        <v>64</v>
      </c>
      <c r="F36" s="16">
        <v>3364.9</v>
      </c>
      <c r="G36" s="6">
        <v>9.36</v>
      </c>
      <c r="H36" s="45" t="s">
        <v>149</v>
      </c>
      <c r="I36" s="13" t="s">
        <v>65</v>
      </c>
      <c r="J36" s="18">
        <v>42125</v>
      </c>
      <c r="K36" s="39">
        <v>1988820.11</v>
      </c>
      <c r="L36" s="52">
        <f t="shared" si="0"/>
        <v>283459.17599999998</v>
      </c>
      <c r="M36" s="39">
        <v>1571752.67</v>
      </c>
      <c r="N36" s="39">
        <v>382909.66</v>
      </c>
      <c r="O36" s="52">
        <f t="shared" si="5"/>
        <v>417067.44000000018</v>
      </c>
      <c r="P36" s="55">
        <v>468131</v>
      </c>
      <c r="Q36" s="40" t="s">
        <v>40</v>
      </c>
      <c r="R36" s="38" t="s">
        <v>40</v>
      </c>
      <c r="S36" s="46">
        <v>1103621.67</v>
      </c>
      <c r="T36" s="51">
        <f t="shared" si="1"/>
        <v>1571752.67</v>
      </c>
      <c r="U36" s="51">
        <f t="shared" si="2"/>
        <v>1988820.11</v>
      </c>
    </row>
    <row r="37" spans="1:21" ht="36" x14ac:dyDescent="0.25">
      <c r="A37" s="16">
        <v>2377</v>
      </c>
      <c r="B37" s="16" t="s">
        <v>35</v>
      </c>
      <c r="C37" s="16" t="s">
        <v>36</v>
      </c>
      <c r="D37" s="16" t="s">
        <v>60</v>
      </c>
      <c r="E37" s="16" t="s">
        <v>66</v>
      </c>
      <c r="F37" s="16">
        <v>1596.7</v>
      </c>
      <c r="G37" s="6">
        <v>9.36</v>
      </c>
      <c r="H37" s="45" t="s">
        <v>149</v>
      </c>
      <c r="I37" s="13" t="s">
        <v>67</v>
      </c>
      <c r="J37" s="18">
        <v>42125</v>
      </c>
      <c r="K37" s="39">
        <v>943394.17</v>
      </c>
      <c r="L37" s="52">
        <f t="shared" si="0"/>
        <v>134506.008</v>
      </c>
      <c r="M37" s="39">
        <v>747337.45</v>
      </c>
      <c r="N37" s="39">
        <v>124794.21</v>
      </c>
      <c r="O37" s="52">
        <f t="shared" si="5"/>
        <v>196056.72000000009</v>
      </c>
      <c r="P37" s="39">
        <v>738031.1</v>
      </c>
      <c r="Q37" s="40" t="s">
        <v>40</v>
      </c>
      <c r="R37" s="38" t="s">
        <v>40</v>
      </c>
      <c r="S37" s="46">
        <v>9306.35</v>
      </c>
      <c r="T37" s="51">
        <f t="shared" si="1"/>
        <v>747337.45</v>
      </c>
      <c r="U37" s="51">
        <f t="shared" si="2"/>
        <v>943394.17</v>
      </c>
    </row>
    <row r="38" spans="1:21" ht="36" x14ac:dyDescent="0.25">
      <c r="A38" s="16">
        <v>3715</v>
      </c>
      <c r="B38" s="16" t="s">
        <v>35</v>
      </c>
      <c r="C38" s="16" t="s">
        <v>36</v>
      </c>
      <c r="D38" s="16" t="s">
        <v>60</v>
      </c>
      <c r="E38" s="16">
        <v>10</v>
      </c>
      <c r="F38" s="16">
        <v>3159.4</v>
      </c>
      <c r="G38" s="6">
        <v>9.36</v>
      </c>
      <c r="H38" s="45" t="s">
        <v>149</v>
      </c>
      <c r="I38" s="13" t="s">
        <v>68</v>
      </c>
      <c r="J38" s="18">
        <v>42644</v>
      </c>
      <c r="K38" s="39">
        <v>1474256.18</v>
      </c>
      <c r="L38" s="52">
        <f t="shared" si="0"/>
        <v>266147.85600000003</v>
      </c>
      <c r="M38" s="39">
        <v>1184703.05</v>
      </c>
      <c r="N38" s="39">
        <v>244688.67</v>
      </c>
      <c r="O38" s="52">
        <f t="shared" si="5"/>
        <v>289553.12999999989</v>
      </c>
      <c r="P38" s="39">
        <v>1149466.31</v>
      </c>
      <c r="Q38" s="40" t="s">
        <v>40</v>
      </c>
      <c r="R38" s="38" t="s">
        <v>40</v>
      </c>
      <c r="S38" s="46">
        <v>35236.74</v>
      </c>
      <c r="T38" s="51">
        <f t="shared" si="1"/>
        <v>1184703.05</v>
      </c>
      <c r="U38" s="51">
        <f t="shared" si="2"/>
        <v>1474256.18</v>
      </c>
    </row>
    <row r="39" spans="1:21" ht="36" x14ac:dyDescent="0.25">
      <c r="A39" s="16">
        <v>2533</v>
      </c>
      <c r="B39" s="16" t="s">
        <v>35</v>
      </c>
      <c r="C39" s="16" t="s">
        <v>36</v>
      </c>
      <c r="D39" s="16" t="s">
        <v>60</v>
      </c>
      <c r="E39" s="16" t="s">
        <v>69</v>
      </c>
      <c r="F39" s="16">
        <v>1573.2</v>
      </c>
      <c r="G39" s="6">
        <v>9.36</v>
      </c>
      <c r="H39" s="45" t="s">
        <v>149</v>
      </c>
      <c r="I39" s="13" t="s">
        <v>70</v>
      </c>
      <c r="J39" s="18">
        <v>42186</v>
      </c>
      <c r="K39" s="39">
        <v>907330.81</v>
      </c>
      <c r="L39" s="52">
        <f t="shared" si="0"/>
        <v>132526.36799999999</v>
      </c>
      <c r="M39" s="39">
        <v>681973.31</v>
      </c>
      <c r="N39" s="39">
        <v>114575.98</v>
      </c>
      <c r="O39" s="52">
        <f t="shared" si="5"/>
        <v>225357.5</v>
      </c>
      <c r="P39" s="39">
        <v>89400</v>
      </c>
      <c r="Q39" s="40" t="s">
        <v>40</v>
      </c>
      <c r="R39" s="38" t="s">
        <v>40</v>
      </c>
      <c r="S39" s="46">
        <v>592573.31000000006</v>
      </c>
      <c r="T39" s="51">
        <f t="shared" si="1"/>
        <v>681973.31</v>
      </c>
      <c r="U39" s="51">
        <f t="shared" si="2"/>
        <v>907330.81</v>
      </c>
    </row>
    <row r="40" spans="1:21" ht="36" x14ac:dyDescent="0.25">
      <c r="A40" s="16">
        <v>3859</v>
      </c>
      <c r="B40" s="16" t="s">
        <v>35</v>
      </c>
      <c r="C40" s="16" t="s">
        <v>36</v>
      </c>
      <c r="D40" s="16" t="s">
        <v>60</v>
      </c>
      <c r="E40" s="16" t="s">
        <v>71</v>
      </c>
      <c r="F40" s="16">
        <v>1567.8</v>
      </c>
      <c r="G40" s="6">
        <v>9.36</v>
      </c>
      <c r="H40" s="45" t="s">
        <v>149</v>
      </c>
      <c r="I40" s="13" t="s">
        <v>72</v>
      </c>
      <c r="J40" s="18">
        <v>42125</v>
      </c>
      <c r="K40" s="39">
        <v>926316.04</v>
      </c>
      <c r="L40" s="52">
        <f t="shared" si="0"/>
        <v>132071.47199999998</v>
      </c>
      <c r="M40" s="39">
        <v>760113.96</v>
      </c>
      <c r="N40" s="39">
        <v>134077.69</v>
      </c>
      <c r="O40" s="52">
        <f t="shared" si="5"/>
        <v>166202.08000000007</v>
      </c>
      <c r="P40" s="39">
        <v>285203</v>
      </c>
      <c r="Q40" s="40" t="s">
        <v>40</v>
      </c>
      <c r="R40" s="38" t="s">
        <v>40</v>
      </c>
      <c r="S40" s="46">
        <v>474910.96</v>
      </c>
      <c r="T40" s="51">
        <f t="shared" si="1"/>
        <v>760113.96</v>
      </c>
      <c r="U40" s="51">
        <f t="shared" si="2"/>
        <v>926316.04</v>
      </c>
    </row>
    <row r="41" spans="1:21" ht="36" x14ac:dyDescent="0.25">
      <c r="A41" s="16">
        <v>2378</v>
      </c>
      <c r="B41" s="16" t="s">
        <v>35</v>
      </c>
      <c r="C41" s="16" t="s">
        <v>36</v>
      </c>
      <c r="D41" s="16" t="s">
        <v>60</v>
      </c>
      <c r="E41" s="16">
        <v>14</v>
      </c>
      <c r="F41" s="16">
        <v>3367.7</v>
      </c>
      <c r="G41" s="6">
        <v>9.36</v>
      </c>
      <c r="H41" s="45" t="s">
        <v>149</v>
      </c>
      <c r="I41" s="13" t="s">
        <v>73</v>
      </c>
      <c r="J41" s="18">
        <v>42125</v>
      </c>
      <c r="K41" s="39">
        <v>1989652.24</v>
      </c>
      <c r="L41" s="52">
        <f t="shared" si="0"/>
        <v>283695.04799999995</v>
      </c>
      <c r="M41" s="39">
        <v>1614509.87</v>
      </c>
      <c r="N41" s="39">
        <v>255213.54</v>
      </c>
      <c r="O41" s="52">
        <f t="shared" si="5"/>
        <v>375142.36999999988</v>
      </c>
      <c r="P41" s="39">
        <v>1546269.55</v>
      </c>
      <c r="Q41" s="40" t="s">
        <v>40</v>
      </c>
      <c r="R41" s="38" t="s">
        <v>40</v>
      </c>
      <c r="S41" s="46">
        <v>68240.320000000007</v>
      </c>
      <c r="T41" s="51">
        <f t="shared" si="1"/>
        <v>1614509.87</v>
      </c>
      <c r="U41" s="51">
        <f t="shared" si="2"/>
        <v>1989652.24</v>
      </c>
    </row>
    <row r="42" spans="1:21" ht="36" x14ac:dyDescent="0.25">
      <c r="A42" s="16">
        <v>2199</v>
      </c>
      <c r="B42" s="16" t="s">
        <v>35</v>
      </c>
      <c r="C42" s="16" t="s">
        <v>36</v>
      </c>
      <c r="D42" s="16" t="s">
        <v>60</v>
      </c>
      <c r="E42" s="16" t="s">
        <v>74</v>
      </c>
      <c r="F42" s="16">
        <v>1592</v>
      </c>
      <c r="G42" s="6">
        <v>9.36</v>
      </c>
      <c r="H42" s="45" t="s">
        <v>149</v>
      </c>
      <c r="I42" s="13" t="s">
        <v>75</v>
      </c>
      <c r="J42" s="18">
        <v>42095</v>
      </c>
      <c r="K42" s="39">
        <v>951958.85</v>
      </c>
      <c r="L42" s="52">
        <f t="shared" si="0"/>
        <v>134110.07999999999</v>
      </c>
      <c r="M42" s="39">
        <v>780374.6</v>
      </c>
      <c r="N42" s="39">
        <v>111368.94</v>
      </c>
      <c r="O42" s="52">
        <f t="shared" si="5"/>
        <v>171584.25</v>
      </c>
      <c r="P42" s="39">
        <v>305043</v>
      </c>
      <c r="Q42" s="40" t="s">
        <v>40</v>
      </c>
      <c r="R42" s="38" t="s">
        <v>40</v>
      </c>
      <c r="S42" s="46">
        <v>475331.6</v>
      </c>
      <c r="T42" s="51">
        <f t="shared" si="1"/>
        <v>780374.6</v>
      </c>
      <c r="U42" s="51">
        <f t="shared" si="2"/>
        <v>951958.85</v>
      </c>
    </row>
    <row r="43" spans="1:21" ht="38.25" customHeight="1" x14ac:dyDescent="0.25">
      <c r="A43" s="16">
        <v>167</v>
      </c>
      <c r="B43" s="16" t="s">
        <v>35</v>
      </c>
      <c r="C43" s="16" t="s">
        <v>36</v>
      </c>
      <c r="D43" s="16" t="s">
        <v>60</v>
      </c>
      <c r="E43" s="16">
        <v>20</v>
      </c>
      <c r="F43" s="16">
        <v>3182.2</v>
      </c>
      <c r="G43" s="6">
        <v>9.36</v>
      </c>
      <c r="H43" s="45" t="s">
        <v>149</v>
      </c>
      <c r="I43" s="13" t="s">
        <v>165</v>
      </c>
      <c r="J43" s="18">
        <v>42036</v>
      </c>
      <c r="K43" s="39">
        <v>1769019.94</v>
      </c>
      <c r="L43" s="52">
        <f t="shared" si="0"/>
        <v>268068.52799999999</v>
      </c>
      <c r="M43" s="39">
        <v>1579076.96</v>
      </c>
      <c r="N43" s="39">
        <v>324993.61</v>
      </c>
      <c r="O43" s="52">
        <f t="shared" si="5"/>
        <v>189942.97999999998</v>
      </c>
      <c r="P43" s="39">
        <v>1205650.1100000001</v>
      </c>
      <c r="Q43" s="40" t="s">
        <v>40</v>
      </c>
      <c r="R43" s="38" t="s">
        <v>40</v>
      </c>
      <c r="S43" s="46">
        <v>373426.84</v>
      </c>
      <c r="T43" s="51">
        <f t="shared" si="1"/>
        <v>1579076.9500000002</v>
      </c>
      <c r="U43" s="51">
        <f t="shared" si="2"/>
        <v>1769019.9300000002</v>
      </c>
    </row>
    <row r="44" spans="1:21" ht="37.5" customHeight="1" x14ac:dyDescent="0.25">
      <c r="A44" s="16">
        <v>3762</v>
      </c>
      <c r="B44" s="16" t="s">
        <v>35</v>
      </c>
      <c r="C44" s="16" t="s">
        <v>36</v>
      </c>
      <c r="D44" s="16" t="s">
        <v>60</v>
      </c>
      <c r="E44" s="16">
        <v>22</v>
      </c>
      <c r="F44" s="16">
        <v>3904.9</v>
      </c>
      <c r="G44" s="6">
        <v>9.36</v>
      </c>
      <c r="H44" s="45" t="s">
        <v>149</v>
      </c>
      <c r="I44" s="13" t="s">
        <v>156</v>
      </c>
      <c r="J44" s="18">
        <v>42552</v>
      </c>
      <c r="K44" s="39">
        <v>1712689.28</v>
      </c>
      <c r="L44" s="52">
        <f t="shared" si="0"/>
        <v>328948.77600000001</v>
      </c>
      <c r="M44" s="39">
        <v>1459423.31</v>
      </c>
      <c r="N44" s="39">
        <v>404683.79</v>
      </c>
      <c r="O44" s="52">
        <f>K44-M44</f>
        <v>253265.96999999997</v>
      </c>
      <c r="P44" s="39">
        <v>794130.97</v>
      </c>
      <c r="Q44" s="40" t="s">
        <v>40</v>
      </c>
      <c r="R44" s="38" t="s">
        <v>40</v>
      </c>
      <c r="S44" s="46">
        <v>665292.36</v>
      </c>
      <c r="T44" s="51">
        <f t="shared" si="1"/>
        <v>1459423.33</v>
      </c>
      <c r="U44" s="51">
        <f t="shared" si="2"/>
        <v>1712689.3</v>
      </c>
    </row>
    <row r="45" spans="1:21" ht="37.5" customHeight="1" x14ac:dyDescent="0.25">
      <c r="A45" s="16">
        <v>692</v>
      </c>
      <c r="B45" s="16" t="s">
        <v>35</v>
      </c>
      <c r="C45" s="16" t="s">
        <v>36</v>
      </c>
      <c r="D45" s="16" t="s">
        <v>60</v>
      </c>
      <c r="E45" s="16" t="s">
        <v>157</v>
      </c>
      <c r="F45" s="16">
        <v>3249.4</v>
      </c>
      <c r="G45" s="6">
        <v>9.36</v>
      </c>
      <c r="H45" s="45" t="s">
        <v>149</v>
      </c>
      <c r="I45" s="13" t="s">
        <v>158</v>
      </c>
      <c r="J45" s="18">
        <v>42036</v>
      </c>
      <c r="K45" s="39">
        <v>1823253.39</v>
      </c>
      <c r="L45" s="52">
        <f t="shared" si="0"/>
        <v>273729.45600000001</v>
      </c>
      <c r="M45" s="39">
        <v>1597752.19</v>
      </c>
      <c r="N45" s="39">
        <v>307336.26</v>
      </c>
      <c r="O45" s="52">
        <f t="shared" ref="O45:O46" si="6">K45-M45</f>
        <v>225501.19999999995</v>
      </c>
      <c r="P45" s="39">
        <v>1573084.47</v>
      </c>
      <c r="Q45" s="40" t="s">
        <v>40</v>
      </c>
      <c r="R45" s="38" t="s">
        <v>40</v>
      </c>
      <c r="S45" s="46">
        <v>24667.63</v>
      </c>
      <c r="T45" s="51">
        <f t="shared" si="1"/>
        <v>1597752.0999999999</v>
      </c>
      <c r="U45" s="51">
        <f t="shared" si="2"/>
        <v>1823253.2999999998</v>
      </c>
    </row>
    <row r="46" spans="1:21" ht="40.5" customHeight="1" x14ac:dyDescent="0.25">
      <c r="A46" s="16">
        <v>2385</v>
      </c>
      <c r="B46" s="16" t="s">
        <v>35</v>
      </c>
      <c r="C46" s="16" t="s">
        <v>36</v>
      </c>
      <c r="D46" s="16" t="s">
        <v>60</v>
      </c>
      <c r="E46" s="16">
        <v>24</v>
      </c>
      <c r="F46" s="16">
        <v>1594.5</v>
      </c>
      <c r="G46" s="6">
        <v>9.36</v>
      </c>
      <c r="H46" s="45" t="s">
        <v>149</v>
      </c>
      <c r="I46" s="13" t="s">
        <v>159</v>
      </c>
      <c r="J46" s="18">
        <v>42125</v>
      </c>
      <c r="K46" s="39">
        <v>846452.92</v>
      </c>
      <c r="L46" s="52">
        <f t="shared" si="0"/>
        <v>134320.68</v>
      </c>
      <c r="M46" s="39">
        <v>650788.36</v>
      </c>
      <c r="N46" s="39">
        <v>122530.21</v>
      </c>
      <c r="O46" s="52">
        <f t="shared" si="6"/>
        <v>195664.56000000006</v>
      </c>
      <c r="P46" s="39">
        <v>231081.2</v>
      </c>
      <c r="Q46" s="40" t="s">
        <v>40</v>
      </c>
      <c r="R46" s="38" t="s">
        <v>40</v>
      </c>
      <c r="S46" s="46">
        <v>419707.28</v>
      </c>
      <c r="T46" s="51">
        <f t="shared" si="1"/>
        <v>650788.48</v>
      </c>
      <c r="U46" s="51">
        <f t="shared" si="2"/>
        <v>846453.04</v>
      </c>
    </row>
    <row r="47" spans="1:21" ht="35.25" customHeight="1" x14ac:dyDescent="0.25">
      <c r="A47" s="6">
        <v>171</v>
      </c>
      <c r="B47" s="7" t="s">
        <v>35</v>
      </c>
      <c r="C47" s="7" t="s">
        <v>36</v>
      </c>
      <c r="D47" s="7" t="s">
        <v>113</v>
      </c>
      <c r="E47" s="6">
        <v>26</v>
      </c>
      <c r="F47" s="6">
        <v>3379.2</v>
      </c>
      <c r="G47" s="6">
        <v>9.36</v>
      </c>
      <c r="H47" s="45" t="s">
        <v>149</v>
      </c>
      <c r="I47" s="7" t="s">
        <v>151</v>
      </c>
      <c r="J47" s="7" t="s">
        <v>102</v>
      </c>
      <c r="K47" s="52">
        <v>1886926.76</v>
      </c>
      <c r="L47" s="52">
        <f t="shared" si="0"/>
        <v>284663.80799999996</v>
      </c>
      <c r="M47" s="52">
        <v>1720097.03</v>
      </c>
      <c r="N47" s="52">
        <v>307600.73</v>
      </c>
      <c r="O47" s="52">
        <f t="shared" si="5"/>
        <v>166829.72999999998</v>
      </c>
      <c r="P47" s="52">
        <v>988819</v>
      </c>
      <c r="Q47" s="38" t="s">
        <v>40</v>
      </c>
      <c r="R47" s="38" t="s">
        <v>40</v>
      </c>
      <c r="S47" s="47">
        <v>731278.06</v>
      </c>
      <c r="T47" s="51">
        <f t="shared" si="1"/>
        <v>1720097.06</v>
      </c>
      <c r="U47" s="51">
        <f t="shared" si="2"/>
        <v>1886926.79</v>
      </c>
    </row>
    <row r="48" spans="1:21" ht="35.25" customHeight="1" x14ac:dyDescent="0.25">
      <c r="A48" s="6">
        <v>2384</v>
      </c>
      <c r="B48" s="7" t="s">
        <v>35</v>
      </c>
      <c r="C48" s="7" t="s">
        <v>36</v>
      </c>
      <c r="D48" s="7" t="s">
        <v>113</v>
      </c>
      <c r="E48" s="6" t="s">
        <v>160</v>
      </c>
      <c r="F48" s="6">
        <v>3246</v>
      </c>
      <c r="G48" s="6">
        <v>9.36</v>
      </c>
      <c r="H48" s="45" t="s">
        <v>149</v>
      </c>
      <c r="I48" s="7" t="s">
        <v>161</v>
      </c>
      <c r="J48" s="7" t="s">
        <v>101</v>
      </c>
      <c r="K48" s="52">
        <v>1745113.16</v>
      </c>
      <c r="L48" s="52">
        <f t="shared" si="0"/>
        <v>273443.03999999998</v>
      </c>
      <c r="M48" s="52">
        <v>1585653.6</v>
      </c>
      <c r="N48" s="52">
        <v>230154</v>
      </c>
      <c r="O48" s="52">
        <f t="shared" si="5"/>
        <v>159459.55999999982</v>
      </c>
      <c r="P48" s="52">
        <v>1420172.7</v>
      </c>
      <c r="Q48" s="38" t="s">
        <v>40</v>
      </c>
      <c r="R48" s="38" t="s">
        <v>40</v>
      </c>
      <c r="S48" s="54">
        <v>165480.71</v>
      </c>
      <c r="T48" s="51">
        <f t="shared" si="1"/>
        <v>1585653.41</v>
      </c>
      <c r="U48" s="51">
        <f t="shared" si="2"/>
        <v>1745112.9699999997</v>
      </c>
    </row>
    <row r="49" spans="1:21" ht="36" x14ac:dyDescent="0.25">
      <c r="A49" s="16">
        <v>2421</v>
      </c>
      <c r="B49" s="16" t="s">
        <v>35</v>
      </c>
      <c r="C49" s="16" t="s">
        <v>36</v>
      </c>
      <c r="D49" s="16" t="s">
        <v>76</v>
      </c>
      <c r="E49" s="16">
        <v>4</v>
      </c>
      <c r="F49" s="16">
        <v>4574.8</v>
      </c>
      <c r="G49" s="6">
        <v>9.36</v>
      </c>
      <c r="H49" s="45" t="s">
        <v>149</v>
      </c>
      <c r="I49" s="13" t="s">
        <v>77</v>
      </c>
      <c r="J49" s="18">
        <v>42156</v>
      </c>
      <c r="K49" s="39">
        <v>2670730.65</v>
      </c>
      <c r="L49" s="52">
        <f t="shared" si="0"/>
        <v>385381.152</v>
      </c>
      <c r="M49" s="39">
        <v>2109942.61</v>
      </c>
      <c r="N49" s="39">
        <v>454226.73</v>
      </c>
      <c r="O49" s="52">
        <f t="shared" si="5"/>
        <v>560788.04</v>
      </c>
      <c r="P49" s="39">
        <v>1351932</v>
      </c>
      <c r="Q49" s="40" t="s">
        <v>40</v>
      </c>
      <c r="R49" s="38" t="s">
        <v>40</v>
      </c>
      <c r="S49" s="46">
        <v>758010.61</v>
      </c>
      <c r="T49" s="51">
        <f t="shared" si="1"/>
        <v>2109942.61</v>
      </c>
      <c r="U49" s="51">
        <f t="shared" si="2"/>
        <v>2670730.65</v>
      </c>
    </row>
    <row r="50" spans="1:21" ht="36" x14ac:dyDescent="0.25">
      <c r="A50" s="16">
        <v>3136</v>
      </c>
      <c r="B50" s="16" t="s">
        <v>35</v>
      </c>
      <c r="C50" s="16" t="s">
        <v>36</v>
      </c>
      <c r="D50" s="16" t="s">
        <v>76</v>
      </c>
      <c r="E50" s="16">
        <v>6</v>
      </c>
      <c r="F50" s="16">
        <v>4567.8</v>
      </c>
      <c r="G50" s="6">
        <v>9.36</v>
      </c>
      <c r="H50" s="45" t="s">
        <v>149</v>
      </c>
      <c r="I50" s="13" t="s">
        <v>78</v>
      </c>
      <c r="J50" s="18">
        <v>42430</v>
      </c>
      <c r="K50" s="39">
        <v>2373670.6</v>
      </c>
      <c r="L50" s="52">
        <f t="shared" si="0"/>
        <v>384791.47200000001</v>
      </c>
      <c r="M50" s="39">
        <v>1827497.72</v>
      </c>
      <c r="N50" s="39">
        <v>381878.76</v>
      </c>
      <c r="O50" s="52">
        <f t="shared" si="3"/>
        <v>546172.88000000012</v>
      </c>
      <c r="P50" s="39">
        <v>1236549.75</v>
      </c>
      <c r="Q50" s="40" t="s">
        <v>40</v>
      </c>
      <c r="R50" s="38" t="s">
        <v>40</v>
      </c>
      <c r="S50" s="46">
        <v>590947.97</v>
      </c>
      <c r="T50" s="51">
        <f t="shared" si="1"/>
        <v>1827497.72</v>
      </c>
      <c r="U50" s="51">
        <f t="shared" si="2"/>
        <v>2373670.6</v>
      </c>
    </row>
    <row r="51" spans="1:21" ht="36" x14ac:dyDescent="0.25">
      <c r="A51" s="16">
        <v>2269</v>
      </c>
      <c r="B51" s="16" t="s">
        <v>35</v>
      </c>
      <c r="C51" s="16" t="s">
        <v>36</v>
      </c>
      <c r="D51" s="16" t="s">
        <v>76</v>
      </c>
      <c r="E51" s="16">
        <v>12</v>
      </c>
      <c r="F51" s="16">
        <v>4582.1400000000003</v>
      </c>
      <c r="G51" s="6">
        <v>9.36</v>
      </c>
      <c r="H51" s="45" t="s">
        <v>149</v>
      </c>
      <c r="I51" s="13" t="s">
        <v>80</v>
      </c>
      <c r="J51" s="18">
        <v>42095</v>
      </c>
      <c r="K51" s="39">
        <v>2737574.12</v>
      </c>
      <c r="L51" s="52">
        <f t="shared" si="0"/>
        <v>385999.47359999997</v>
      </c>
      <c r="M51" s="39">
        <v>2100607.4700000002</v>
      </c>
      <c r="N51" s="39">
        <v>362663.84</v>
      </c>
      <c r="O51" s="38">
        <f t="shared" si="3"/>
        <v>636966.64999999991</v>
      </c>
      <c r="P51" s="39">
        <v>919521.25</v>
      </c>
      <c r="Q51" s="40" t="s">
        <v>40</v>
      </c>
      <c r="R51" s="38" t="s">
        <v>40</v>
      </c>
      <c r="S51" s="46">
        <v>1181086.22</v>
      </c>
      <c r="T51" s="51">
        <f t="shared" si="1"/>
        <v>2100607.4699999997</v>
      </c>
      <c r="U51" s="51">
        <f t="shared" si="2"/>
        <v>2737574.1199999996</v>
      </c>
    </row>
    <row r="52" spans="1:21" ht="45" customHeight="1" x14ac:dyDescent="0.25">
      <c r="A52" s="16">
        <v>166</v>
      </c>
      <c r="B52" s="16" t="s">
        <v>35</v>
      </c>
      <c r="C52" s="16" t="s">
        <v>36</v>
      </c>
      <c r="D52" s="16" t="s">
        <v>76</v>
      </c>
      <c r="E52" s="16">
        <v>14</v>
      </c>
      <c r="F52" s="16">
        <v>4517.3</v>
      </c>
      <c r="G52" s="6">
        <v>9.36</v>
      </c>
      <c r="H52" s="45" t="s">
        <v>149</v>
      </c>
      <c r="I52" s="13" t="s">
        <v>162</v>
      </c>
      <c r="J52" s="18">
        <v>42036</v>
      </c>
      <c r="K52" s="39">
        <v>2534503.46</v>
      </c>
      <c r="L52" s="52">
        <f t="shared" si="0"/>
        <v>380537.35200000001</v>
      </c>
      <c r="M52" s="39">
        <v>2143831.9700000002</v>
      </c>
      <c r="N52" s="39">
        <v>328710.83</v>
      </c>
      <c r="O52" s="52">
        <f t="shared" si="3"/>
        <v>390671.48999999976</v>
      </c>
      <c r="P52" s="39">
        <v>1716666.4</v>
      </c>
      <c r="Q52" s="40" t="s">
        <v>40</v>
      </c>
      <c r="R52" s="38" t="s">
        <v>40</v>
      </c>
      <c r="S52" s="46">
        <v>427165.63</v>
      </c>
      <c r="T52" s="51">
        <f t="shared" si="1"/>
        <v>2143832.0299999998</v>
      </c>
      <c r="U52" s="51">
        <f t="shared" si="2"/>
        <v>2534503.5199999996</v>
      </c>
    </row>
    <row r="53" spans="1:21" ht="36" x14ac:dyDescent="0.25">
      <c r="A53" s="16">
        <v>2267</v>
      </c>
      <c r="B53" s="16" t="s">
        <v>35</v>
      </c>
      <c r="C53" s="16" t="s">
        <v>36</v>
      </c>
      <c r="D53" s="16" t="s">
        <v>76</v>
      </c>
      <c r="E53" s="16">
        <v>16</v>
      </c>
      <c r="F53" s="16">
        <v>4593.8999999999996</v>
      </c>
      <c r="G53" s="6">
        <v>9.36</v>
      </c>
      <c r="H53" s="45" t="s">
        <v>149</v>
      </c>
      <c r="I53" s="13" t="s">
        <v>79</v>
      </c>
      <c r="J53" s="18">
        <v>42095</v>
      </c>
      <c r="K53" s="39">
        <v>2746752.63</v>
      </c>
      <c r="L53" s="52">
        <f t="shared" si="0"/>
        <v>386990.13599999994</v>
      </c>
      <c r="M53" s="39">
        <v>2127081.29</v>
      </c>
      <c r="N53" s="39">
        <v>393834.59</v>
      </c>
      <c r="O53" s="52">
        <f t="shared" si="3"/>
        <v>619671.33999999985</v>
      </c>
      <c r="P53" s="39">
        <v>1748531.6</v>
      </c>
      <c r="Q53" s="40" t="s">
        <v>40</v>
      </c>
      <c r="R53" s="38" t="s">
        <v>40</v>
      </c>
      <c r="S53" s="46">
        <v>378549.69</v>
      </c>
      <c r="T53" s="51">
        <f t="shared" si="1"/>
        <v>2127081.29</v>
      </c>
      <c r="U53" s="51">
        <f t="shared" si="2"/>
        <v>2746752.63</v>
      </c>
    </row>
    <row r="54" spans="1:21" ht="36" x14ac:dyDescent="0.25">
      <c r="A54" s="16">
        <v>486</v>
      </c>
      <c r="B54" s="16" t="s">
        <v>35</v>
      </c>
      <c r="C54" s="16" t="s">
        <v>36</v>
      </c>
      <c r="D54" s="16" t="s">
        <v>81</v>
      </c>
      <c r="E54" s="16">
        <v>15</v>
      </c>
      <c r="F54" s="16">
        <v>2347.3000000000002</v>
      </c>
      <c r="G54" s="6">
        <v>9.36</v>
      </c>
      <c r="H54" s="45" t="s">
        <v>149</v>
      </c>
      <c r="I54" s="13" t="s">
        <v>82</v>
      </c>
      <c r="J54" s="18">
        <v>42787</v>
      </c>
      <c r="K54" s="39">
        <v>903334.88</v>
      </c>
      <c r="L54" s="52">
        <f t="shared" si="0"/>
        <v>197736.552</v>
      </c>
      <c r="M54" s="39">
        <v>860966.34</v>
      </c>
      <c r="N54" s="53">
        <v>161119.57</v>
      </c>
      <c r="O54" s="52">
        <f t="shared" si="3"/>
        <v>42368.540000000037</v>
      </c>
      <c r="P54" s="40">
        <v>0</v>
      </c>
      <c r="Q54" s="40" t="s">
        <v>40</v>
      </c>
      <c r="R54" s="38" t="s">
        <v>40</v>
      </c>
      <c r="S54" s="46">
        <v>860966.34</v>
      </c>
      <c r="T54" s="51">
        <f t="shared" si="1"/>
        <v>860966.34</v>
      </c>
      <c r="U54" s="51">
        <f t="shared" si="2"/>
        <v>903334.88</v>
      </c>
    </row>
    <row r="55" spans="1:21" ht="36" x14ac:dyDescent="0.25">
      <c r="A55" s="16">
        <v>791</v>
      </c>
      <c r="B55" s="16" t="s">
        <v>35</v>
      </c>
      <c r="C55" s="16" t="s">
        <v>36</v>
      </c>
      <c r="D55" s="16" t="s">
        <v>83</v>
      </c>
      <c r="E55" s="16">
        <v>17</v>
      </c>
      <c r="F55" s="16">
        <v>623.5</v>
      </c>
      <c r="G55" s="6">
        <v>9.36</v>
      </c>
      <c r="H55" s="45" t="s">
        <v>149</v>
      </c>
      <c r="I55" s="13" t="s">
        <v>84</v>
      </c>
      <c r="J55" s="18">
        <v>42036</v>
      </c>
      <c r="K55" s="39">
        <v>381411.78</v>
      </c>
      <c r="L55" s="52">
        <f t="shared" si="0"/>
        <v>52523.64</v>
      </c>
      <c r="M55" s="39">
        <v>327637.32</v>
      </c>
      <c r="N55" s="39">
        <v>47789.57</v>
      </c>
      <c r="O55" s="52">
        <f t="shared" si="3"/>
        <v>53774.460000000021</v>
      </c>
      <c r="P55" s="39">
        <v>323606</v>
      </c>
      <c r="Q55" s="40" t="s">
        <v>40</v>
      </c>
      <c r="R55" s="38" t="s">
        <v>40</v>
      </c>
      <c r="S55" s="46">
        <v>4031.32</v>
      </c>
      <c r="T55" s="51">
        <f t="shared" si="1"/>
        <v>327637.32</v>
      </c>
      <c r="U55" s="51">
        <f t="shared" si="2"/>
        <v>381411.78</v>
      </c>
    </row>
    <row r="56" spans="1:21" ht="36" x14ac:dyDescent="0.25">
      <c r="A56" s="16">
        <v>3263</v>
      </c>
      <c r="B56" s="16" t="s">
        <v>35</v>
      </c>
      <c r="C56" s="16" t="s">
        <v>36</v>
      </c>
      <c r="D56" s="16" t="s">
        <v>85</v>
      </c>
      <c r="E56" s="16">
        <v>1</v>
      </c>
      <c r="F56" s="16">
        <v>632</v>
      </c>
      <c r="G56" s="6">
        <v>9.36</v>
      </c>
      <c r="H56" s="45" t="s">
        <v>149</v>
      </c>
      <c r="I56" s="13" t="s">
        <v>86</v>
      </c>
      <c r="J56" s="18">
        <v>42552</v>
      </c>
      <c r="K56" s="39">
        <v>309275.3</v>
      </c>
      <c r="L56" s="52">
        <f t="shared" si="0"/>
        <v>53239.679999999993</v>
      </c>
      <c r="M56" s="39">
        <v>254854.25</v>
      </c>
      <c r="N56" s="39">
        <v>59245.37</v>
      </c>
      <c r="O56" s="52">
        <f t="shared" si="3"/>
        <v>54421.049999999988</v>
      </c>
      <c r="P56" s="53">
        <v>84600</v>
      </c>
      <c r="Q56" s="40" t="s">
        <v>40</v>
      </c>
      <c r="R56" s="38" t="s">
        <v>40</v>
      </c>
      <c r="S56" s="46">
        <v>170254.25</v>
      </c>
      <c r="T56" s="51">
        <f t="shared" si="1"/>
        <v>254854.25</v>
      </c>
      <c r="U56" s="51">
        <f t="shared" si="2"/>
        <v>309275.3</v>
      </c>
    </row>
    <row r="57" spans="1:21" ht="36" x14ac:dyDescent="0.25">
      <c r="A57" s="16">
        <v>4336</v>
      </c>
      <c r="B57" s="16" t="s">
        <v>35</v>
      </c>
      <c r="C57" s="16" t="s">
        <v>36</v>
      </c>
      <c r="D57" s="16" t="s">
        <v>85</v>
      </c>
      <c r="E57" s="16">
        <v>3</v>
      </c>
      <c r="F57" s="16">
        <v>620.5</v>
      </c>
      <c r="G57" s="6">
        <v>9.36</v>
      </c>
      <c r="H57" s="45" t="s">
        <v>149</v>
      </c>
      <c r="I57" s="13" t="s">
        <v>87</v>
      </c>
      <c r="J57" s="18">
        <v>42887</v>
      </c>
      <c r="K57" s="39">
        <v>275427.53999999998</v>
      </c>
      <c r="L57" s="52">
        <f t="shared" si="0"/>
        <v>52270.919999999991</v>
      </c>
      <c r="M57" s="39">
        <v>168364.31</v>
      </c>
      <c r="N57" s="39">
        <v>36660.239999999998</v>
      </c>
      <c r="O57" s="52">
        <f t="shared" si="3"/>
        <v>107063.22999999998</v>
      </c>
      <c r="P57" s="53">
        <v>166333.9</v>
      </c>
      <c r="Q57" s="40" t="s">
        <v>40</v>
      </c>
      <c r="R57" s="38" t="s">
        <v>40</v>
      </c>
      <c r="S57" s="46">
        <v>2030.41</v>
      </c>
      <c r="T57" s="51">
        <f t="shared" si="1"/>
        <v>168364.31</v>
      </c>
      <c r="U57" s="51">
        <f t="shared" si="2"/>
        <v>275427.53999999998</v>
      </c>
    </row>
    <row r="58" spans="1:21" ht="36" x14ac:dyDescent="0.25">
      <c r="A58" s="16">
        <v>2266</v>
      </c>
      <c r="B58" s="16" t="s">
        <v>35</v>
      </c>
      <c r="C58" s="16" t="s">
        <v>36</v>
      </c>
      <c r="D58" s="16" t="s">
        <v>85</v>
      </c>
      <c r="E58" s="16">
        <v>5</v>
      </c>
      <c r="F58" s="16">
        <v>616.9</v>
      </c>
      <c r="G58" s="6">
        <v>9.36</v>
      </c>
      <c r="H58" s="45" t="s">
        <v>149</v>
      </c>
      <c r="I58" s="13" t="s">
        <v>88</v>
      </c>
      <c r="J58" s="18">
        <v>42095</v>
      </c>
      <c r="K58" s="39">
        <v>368807.46</v>
      </c>
      <c r="L58" s="52">
        <f t="shared" si="0"/>
        <v>51967.655999999995</v>
      </c>
      <c r="M58" s="39">
        <v>223185.82</v>
      </c>
      <c r="N58" s="39">
        <v>43386.06</v>
      </c>
      <c r="O58" s="52">
        <f t="shared" si="3"/>
        <v>145621.64000000001</v>
      </c>
      <c r="P58" s="53">
        <v>193897</v>
      </c>
      <c r="Q58" s="40" t="s">
        <v>40</v>
      </c>
      <c r="R58" s="38" t="s">
        <v>40</v>
      </c>
      <c r="S58" s="46">
        <v>29288.82</v>
      </c>
      <c r="T58" s="51">
        <f t="shared" si="1"/>
        <v>223185.82</v>
      </c>
      <c r="U58" s="51">
        <f t="shared" si="2"/>
        <v>368807.46</v>
      </c>
    </row>
    <row r="59" spans="1:21" ht="36" x14ac:dyDescent="0.25">
      <c r="A59" s="16">
        <v>3048</v>
      </c>
      <c r="B59" s="16" t="s">
        <v>35</v>
      </c>
      <c r="C59" s="16" t="s">
        <v>36</v>
      </c>
      <c r="D59" s="16" t="s">
        <v>85</v>
      </c>
      <c r="E59" s="50">
        <v>29</v>
      </c>
      <c r="F59" s="16">
        <v>651.1</v>
      </c>
      <c r="G59" s="6">
        <v>9.36</v>
      </c>
      <c r="H59" s="45" t="s">
        <v>149</v>
      </c>
      <c r="I59" s="13" t="s">
        <v>167</v>
      </c>
      <c r="J59" s="18">
        <v>42430</v>
      </c>
      <c r="K59" s="39">
        <v>305313.82</v>
      </c>
      <c r="L59" s="52">
        <f t="shared" si="0"/>
        <v>54848.664000000004</v>
      </c>
      <c r="M59" s="39">
        <v>239721.01</v>
      </c>
      <c r="N59" s="39">
        <v>69468.759999999995</v>
      </c>
      <c r="O59" s="38">
        <f t="shared" si="3"/>
        <v>65592.81</v>
      </c>
      <c r="P59" s="40">
        <v>113637</v>
      </c>
      <c r="Q59" s="40" t="s">
        <v>40</v>
      </c>
      <c r="R59" s="38" t="s">
        <v>40</v>
      </c>
      <c r="S59" s="46">
        <v>126084.01</v>
      </c>
      <c r="T59" s="51">
        <f t="shared" si="1"/>
        <v>239721.01</v>
      </c>
      <c r="U59" s="51">
        <f t="shared" si="2"/>
        <v>305313.82</v>
      </c>
    </row>
    <row r="60" spans="1:21" ht="36" x14ac:dyDescent="0.25">
      <c r="A60" s="16">
        <v>2374</v>
      </c>
      <c r="B60" s="16" t="s">
        <v>35</v>
      </c>
      <c r="C60" s="16" t="s">
        <v>36</v>
      </c>
      <c r="D60" s="16" t="s">
        <v>89</v>
      </c>
      <c r="E60" s="16">
        <v>65</v>
      </c>
      <c r="F60" s="16">
        <v>625</v>
      </c>
      <c r="G60" s="6">
        <v>9.36</v>
      </c>
      <c r="H60" s="45" t="s">
        <v>149</v>
      </c>
      <c r="I60" s="13" t="s">
        <v>90</v>
      </c>
      <c r="J60" s="18">
        <v>42125</v>
      </c>
      <c r="K60" s="39">
        <v>369302.29</v>
      </c>
      <c r="L60" s="52">
        <f t="shared" si="0"/>
        <v>52650</v>
      </c>
      <c r="M60" s="39">
        <v>269807.8</v>
      </c>
      <c r="N60" s="39">
        <v>70803.28</v>
      </c>
      <c r="O60" s="52">
        <f t="shared" si="3"/>
        <v>99494.489999999991</v>
      </c>
      <c r="P60" s="40">
        <v>0</v>
      </c>
      <c r="Q60" s="40" t="s">
        <v>40</v>
      </c>
      <c r="R60" s="38" t="s">
        <v>40</v>
      </c>
      <c r="S60" s="46">
        <v>269807.8</v>
      </c>
      <c r="T60" s="51">
        <f t="shared" si="1"/>
        <v>269807.8</v>
      </c>
      <c r="U60" s="51">
        <f t="shared" si="2"/>
        <v>369302.29</v>
      </c>
    </row>
    <row r="61" spans="1:21" ht="36" x14ac:dyDescent="0.25">
      <c r="A61" s="6">
        <v>3761</v>
      </c>
      <c r="B61" s="7" t="s">
        <v>35</v>
      </c>
      <c r="C61" s="7" t="s">
        <v>36</v>
      </c>
      <c r="D61" s="7" t="s">
        <v>89</v>
      </c>
      <c r="E61" s="6">
        <v>74</v>
      </c>
      <c r="F61" s="6">
        <v>2560.6999999999998</v>
      </c>
      <c r="G61" s="6">
        <v>9.36</v>
      </c>
      <c r="H61" s="45" t="s">
        <v>149</v>
      </c>
      <c r="I61" s="7" t="s">
        <v>150</v>
      </c>
      <c r="J61" s="7" t="s">
        <v>112</v>
      </c>
      <c r="K61" s="52">
        <v>1123050.3999999999</v>
      </c>
      <c r="L61" s="52">
        <f t="shared" si="0"/>
        <v>215713.36799999999</v>
      </c>
      <c r="M61" s="52">
        <v>1009521.58</v>
      </c>
      <c r="N61" s="52">
        <v>190285.18</v>
      </c>
      <c r="O61" s="52">
        <f>K61-M61</f>
        <v>113528.81999999995</v>
      </c>
      <c r="P61" s="52">
        <v>435980.48</v>
      </c>
      <c r="Q61" s="38" t="s">
        <v>40</v>
      </c>
      <c r="R61" s="38" t="s">
        <v>40</v>
      </c>
      <c r="S61" s="47">
        <v>573541.16</v>
      </c>
      <c r="T61" s="51">
        <f t="shared" si="1"/>
        <v>1009521.64</v>
      </c>
      <c r="U61" s="51">
        <f t="shared" si="2"/>
        <v>1123050.46</v>
      </c>
    </row>
    <row r="62" spans="1:21" ht="39.75" customHeight="1" x14ac:dyDescent="0.25">
      <c r="A62" s="6">
        <v>165</v>
      </c>
      <c r="B62" s="7" t="s">
        <v>35</v>
      </c>
      <c r="C62" s="7" t="s">
        <v>36</v>
      </c>
      <c r="D62" s="7" t="s">
        <v>89</v>
      </c>
      <c r="E62" s="6">
        <v>78</v>
      </c>
      <c r="F62" s="6">
        <v>2536.8000000000002</v>
      </c>
      <c r="G62" s="6">
        <v>9.36</v>
      </c>
      <c r="H62" s="45" t="s">
        <v>149</v>
      </c>
      <c r="I62" s="7" t="s">
        <v>166</v>
      </c>
      <c r="J62" s="7" t="s">
        <v>102</v>
      </c>
      <c r="K62" s="52">
        <v>1423554.98</v>
      </c>
      <c r="L62" s="52">
        <f t="shared" si="0"/>
        <v>213700.03200000001</v>
      </c>
      <c r="M62" s="52">
        <v>1289252.56</v>
      </c>
      <c r="N62" s="52">
        <v>216787.59</v>
      </c>
      <c r="O62" s="52">
        <f>K62-M62</f>
        <v>134302.41999999993</v>
      </c>
      <c r="P62" s="52">
        <v>1271229</v>
      </c>
      <c r="Q62" s="38" t="s">
        <v>40</v>
      </c>
      <c r="R62" s="38" t="s">
        <v>40</v>
      </c>
      <c r="S62" s="54">
        <v>18023.61</v>
      </c>
      <c r="T62" s="51">
        <f t="shared" si="1"/>
        <v>1289252.6100000001</v>
      </c>
      <c r="U62" s="51">
        <f t="shared" si="2"/>
        <v>1423555.03</v>
      </c>
    </row>
    <row r="63" spans="1:21" ht="36" x14ac:dyDescent="0.25">
      <c r="A63" s="16">
        <v>3712</v>
      </c>
      <c r="B63" s="16" t="s">
        <v>35</v>
      </c>
      <c r="C63" s="16" t="s">
        <v>36</v>
      </c>
      <c r="D63" s="16" t="s">
        <v>89</v>
      </c>
      <c r="E63" s="16">
        <v>89</v>
      </c>
      <c r="F63" s="16">
        <v>657.2</v>
      </c>
      <c r="G63" s="6">
        <v>9.36</v>
      </c>
      <c r="H63" s="45" t="s">
        <v>149</v>
      </c>
      <c r="I63" s="13" t="s">
        <v>93</v>
      </c>
      <c r="J63" s="18">
        <v>42036</v>
      </c>
      <c r="K63" s="39">
        <v>402101.31</v>
      </c>
      <c r="L63" s="52">
        <f t="shared" si="0"/>
        <v>55362.527999999998</v>
      </c>
      <c r="M63" s="39">
        <v>336333.08</v>
      </c>
      <c r="N63" s="39">
        <v>50401.82</v>
      </c>
      <c r="O63" s="52">
        <f t="shared" si="3"/>
        <v>65768.229999999981</v>
      </c>
      <c r="P63" s="39">
        <v>329522.09999999998</v>
      </c>
      <c r="Q63" s="40" t="s">
        <v>40</v>
      </c>
      <c r="R63" s="38" t="s">
        <v>40</v>
      </c>
      <c r="S63" s="46">
        <v>6812.98</v>
      </c>
      <c r="T63" s="51">
        <f t="shared" si="1"/>
        <v>336335.07999999996</v>
      </c>
      <c r="U63" s="51">
        <f t="shared" si="2"/>
        <v>402103.30999999994</v>
      </c>
    </row>
    <row r="64" spans="1:21" ht="36" x14ac:dyDescent="0.25">
      <c r="A64" s="16">
        <v>3710</v>
      </c>
      <c r="B64" s="16" t="s">
        <v>35</v>
      </c>
      <c r="C64" s="16" t="s">
        <v>36</v>
      </c>
      <c r="D64" s="16" t="s">
        <v>89</v>
      </c>
      <c r="E64" s="16">
        <v>91</v>
      </c>
      <c r="F64" s="16">
        <v>657.3</v>
      </c>
      <c r="G64" s="6">
        <v>9.36</v>
      </c>
      <c r="H64" s="45" t="s">
        <v>149</v>
      </c>
      <c r="I64" s="13" t="s">
        <v>94</v>
      </c>
      <c r="J64" s="18">
        <v>42430</v>
      </c>
      <c r="K64" s="39">
        <v>341615.86</v>
      </c>
      <c r="L64" s="52">
        <f t="shared" si="0"/>
        <v>55370.951999999997</v>
      </c>
      <c r="M64" s="39">
        <v>240525.45</v>
      </c>
      <c r="N64" s="39">
        <v>48513.39</v>
      </c>
      <c r="O64" s="38">
        <f t="shared" si="3"/>
        <v>101090.40999999997</v>
      </c>
      <c r="P64" s="40">
        <v>186997</v>
      </c>
      <c r="Q64" s="40" t="s">
        <v>40</v>
      </c>
      <c r="R64" s="38" t="s">
        <v>40</v>
      </c>
      <c r="S64" s="46">
        <v>53528.45</v>
      </c>
      <c r="T64" s="51">
        <f t="shared" si="1"/>
        <v>240525.45</v>
      </c>
      <c r="U64" s="51">
        <f t="shared" si="2"/>
        <v>341615.86</v>
      </c>
    </row>
    <row r="65" spans="1:21" ht="36" x14ac:dyDescent="0.25">
      <c r="A65" s="16">
        <v>3588</v>
      </c>
      <c r="B65" s="16" t="s">
        <v>35</v>
      </c>
      <c r="C65" s="16" t="s">
        <v>36</v>
      </c>
      <c r="D65" s="16" t="s">
        <v>89</v>
      </c>
      <c r="E65" s="16">
        <v>93</v>
      </c>
      <c r="F65" s="16">
        <v>642.70000000000005</v>
      </c>
      <c r="G65" s="6">
        <v>9.36</v>
      </c>
      <c r="H65" s="45" t="s">
        <v>149</v>
      </c>
      <c r="I65" s="13" t="s">
        <v>95</v>
      </c>
      <c r="J65" s="18">
        <v>42644</v>
      </c>
      <c r="K65" s="39">
        <v>299899.03000000003</v>
      </c>
      <c r="L65" s="52">
        <f t="shared" si="0"/>
        <v>54141.048000000003</v>
      </c>
      <c r="M65" s="39">
        <v>251731.31</v>
      </c>
      <c r="N65" s="39">
        <v>51938.96</v>
      </c>
      <c r="O65" s="52">
        <f t="shared" si="3"/>
        <v>48167.72000000003</v>
      </c>
      <c r="P65" s="40">
        <v>186997</v>
      </c>
      <c r="Q65" s="40" t="s">
        <v>40</v>
      </c>
      <c r="R65" s="38" t="s">
        <v>40</v>
      </c>
      <c r="S65" s="46">
        <v>64734.31</v>
      </c>
      <c r="T65" s="51">
        <f t="shared" si="1"/>
        <v>251731.31</v>
      </c>
      <c r="U65" s="51">
        <f t="shared" si="2"/>
        <v>299899.03000000003</v>
      </c>
    </row>
    <row r="66" spans="1:21" ht="36" x14ac:dyDescent="0.25">
      <c r="A66" s="16">
        <v>3589</v>
      </c>
      <c r="B66" s="16" t="s">
        <v>35</v>
      </c>
      <c r="C66" s="16" t="s">
        <v>36</v>
      </c>
      <c r="D66" s="16" t="s">
        <v>89</v>
      </c>
      <c r="E66" s="16">
        <v>95</v>
      </c>
      <c r="F66" s="16">
        <v>645.5</v>
      </c>
      <c r="G66" s="6">
        <v>9.36</v>
      </c>
      <c r="H66" s="45" t="s">
        <v>149</v>
      </c>
      <c r="I66" s="13" t="s">
        <v>96</v>
      </c>
      <c r="J66" s="18">
        <v>42644</v>
      </c>
      <c r="K66" s="39">
        <v>301284.36</v>
      </c>
      <c r="L66" s="52">
        <f t="shared" si="0"/>
        <v>54376.919999999991</v>
      </c>
      <c r="M66" s="39">
        <v>229376.88</v>
      </c>
      <c r="N66" s="39">
        <v>54518.16</v>
      </c>
      <c r="O66" s="52">
        <f t="shared" si="3"/>
        <v>71907.479999999981</v>
      </c>
      <c r="P66" s="39">
        <v>225499</v>
      </c>
      <c r="Q66" s="40" t="s">
        <v>40</v>
      </c>
      <c r="R66" s="38" t="s">
        <v>40</v>
      </c>
      <c r="S66" s="46">
        <v>3877.78</v>
      </c>
      <c r="T66" s="51">
        <f t="shared" si="1"/>
        <v>229376.78</v>
      </c>
      <c r="U66" s="51">
        <f t="shared" si="2"/>
        <v>301284.26</v>
      </c>
    </row>
    <row r="67" spans="1:21" ht="36" x14ac:dyDescent="0.25">
      <c r="A67" s="16">
        <v>6249</v>
      </c>
      <c r="B67" s="16" t="s">
        <v>35</v>
      </c>
      <c r="C67" s="16" t="s">
        <v>36</v>
      </c>
      <c r="D67" s="16" t="s">
        <v>89</v>
      </c>
      <c r="E67" s="16">
        <v>97</v>
      </c>
      <c r="F67" s="16">
        <v>647.4</v>
      </c>
      <c r="G67" s="6">
        <v>9.36</v>
      </c>
      <c r="H67" s="45" t="s">
        <v>149</v>
      </c>
      <c r="I67" s="13" t="s">
        <v>168</v>
      </c>
      <c r="J67" s="18">
        <v>42036</v>
      </c>
      <c r="K67" s="39">
        <v>345871.89</v>
      </c>
      <c r="L67" s="52">
        <f t="shared" si="0"/>
        <v>54536.975999999995</v>
      </c>
      <c r="M67" s="39">
        <v>244644.09</v>
      </c>
      <c r="N67" s="39">
        <v>40016.39</v>
      </c>
      <c r="O67" s="52">
        <f t="shared" si="3"/>
        <v>101227.80000000002</v>
      </c>
      <c r="P67" s="39">
        <v>209706</v>
      </c>
      <c r="Q67" s="40" t="s">
        <v>40</v>
      </c>
      <c r="R67" s="38" t="s">
        <v>40</v>
      </c>
      <c r="S67" s="46">
        <v>34938.089999999997</v>
      </c>
      <c r="T67" s="51">
        <f t="shared" si="1"/>
        <v>244644.09</v>
      </c>
      <c r="U67" s="51">
        <f t="shared" si="2"/>
        <v>345871.89</v>
      </c>
    </row>
    <row r="68" spans="1:21" ht="36" x14ac:dyDescent="0.25">
      <c r="A68" s="16">
        <v>3714</v>
      </c>
      <c r="B68" s="16" t="s">
        <v>35</v>
      </c>
      <c r="C68" s="16" t="s">
        <v>36</v>
      </c>
      <c r="D68" s="16" t="s">
        <v>91</v>
      </c>
      <c r="E68" s="16">
        <v>63</v>
      </c>
      <c r="F68" s="16">
        <v>634.6</v>
      </c>
      <c r="G68" s="6">
        <v>9.36</v>
      </c>
      <c r="H68" s="45" t="s">
        <v>149</v>
      </c>
      <c r="I68" s="13" t="s">
        <v>92</v>
      </c>
      <c r="J68" s="18">
        <v>42644</v>
      </c>
      <c r="K68" s="39">
        <v>296114.83</v>
      </c>
      <c r="L68" s="52">
        <v>53458.7</v>
      </c>
      <c r="M68" s="39">
        <v>243287.76</v>
      </c>
      <c r="N68" s="39">
        <v>48099.69</v>
      </c>
      <c r="O68" s="38">
        <f t="shared" si="3"/>
        <v>52827.070000000007</v>
      </c>
      <c r="P68" s="40">
        <v>125902.42</v>
      </c>
      <c r="Q68" s="40" t="s">
        <v>40</v>
      </c>
      <c r="R68" s="38" t="s">
        <v>40</v>
      </c>
      <c r="S68" s="46">
        <v>117385.34</v>
      </c>
      <c r="T68" s="51">
        <f t="shared" si="1"/>
        <v>243287.76</v>
      </c>
      <c r="U68" s="51">
        <f t="shared" si="2"/>
        <v>296114.83</v>
      </c>
    </row>
    <row r="69" spans="1:21" x14ac:dyDescent="0.25">
      <c r="N69" s="95">
        <f>SUM(N12:N68)</f>
        <v>13094847.820000004</v>
      </c>
    </row>
    <row r="71" spans="1:21" x14ac:dyDescent="0.25">
      <c r="C71" s="76" t="s">
        <v>146</v>
      </c>
      <c r="D71" s="76"/>
      <c r="E71" s="76"/>
      <c r="F71" s="76"/>
      <c r="G71" s="76"/>
      <c r="H71" s="30"/>
      <c r="I71" s="30"/>
      <c r="J71" s="21"/>
      <c r="K71" s="30"/>
      <c r="L71" s="30"/>
      <c r="M71" s="21"/>
      <c r="N71" s="77" t="s">
        <v>147</v>
      </c>
      <c r="O71" s="77"/>
      <c r="P71" s="30"/>
    </row>
    <row r="72" spans="1:21" x14ac:dyDescent="0.25">
      <c r="C72" s="21" t="s">
        <v>14</v>
      </c>
      <c r="D72" s="21"/>
      <c r="E72" s="21"/>
      <c r="F72" s="21"/>
      <c r="G72" s="21"/>
      <c r="H72" s="31"/>
      <c r="I72" s="31"/>
      <c r="J72" s="21"/>
      <c r="K72" s="64" t="s">
        <v>15</v>
      </c>
      <c r="L72" s="21"/>
      <c r="M72" s="21"/>
      <c r="N72" s="78" t="s">
        <v>16</v>
      </c>
      <c r="O72" s="78"/>
      <c r="P72" s="21"/>
    </row>
    <row r="73" spans="1:21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2" t="s">
        <v>32</v>
      </c>
      <c r="N73" s="21"/>
      <c r="O73" s="21"/>
      <c r="P73" s="21"/>
    </row>
    <row r="74" spans="1:21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21" x14ac:dyDescent="0.25">
      <c r="C75" s="21" t="s">
        <v>17</v>
      </c>
      <c r="D75" s="21"/>
      <c r="E75" s="77" t="s">
        <v>147</v>
      </c>
      <c r="F75" s="77"/>
      <c r="G75" s="21"/>
      <c r="H75" s="42">
        <v>44097</v>
      </c>
      <c r="I75" s="33"/>
      <c r="J75" s="79" t="s">
        <v>148</v>
      </c>
      <c r="K75" s="79"/>
      <c r="L75" s="21"/>
      <c r="M75" s="21"/>
      <c r="N75" s="21"/>
      <c r="O75" s="21"/>
      <c r="P75" s="21"/>
    </row>
    <row r="76" spans="1:21" x14ac:dyDescent="0.25">
      <c r="C76" s="21"/>
      <c r="D76" s="21"/>
      <c r="E76" s="80" t="s">
        <v>18</v>
      </c>
      <c r="F76" s="80"/>
      <c r="G76" s="21"/>
      <c r="H76" s="63" t="s">
        <v>19</v>
      </c>
      <c r="I76" s="21"/>
      <c r="J76" s="63" t="s">
        <v>20</v>
      </c>
      <c r="K76" s="21"/>
      <c r="L76" s="21"/>
      <c r="M76" s="21"/>
      <c r="N76" s="21"/>
      <c r="O76" s="21"/>
      <c r="P76" s="21"/>
    </row>
    <row r="77" spans="1:2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</sheetData>
  <mergeCells count="26">
    <mergeCell ref="E75:F75"/>
    <mergeCell ref="J75:K75"/>
    <mergeCell ref="E76:F76"/>
    <mergeCell ref="J9:J10"/>
    <mergeCell ref="B9:E9"/>
    <mergeCell ref="O9:O10"/>
    <mergeCell ref="C71:G71"/>
    <mergeCell ref="N71:O71"/>
    <mergeCell ref="R9:R10"/>
    <mergeCell ref="N72:O72"/>
    <mergeCell ref="S9:S10"/>
    <mergeCell ref="A9:A10"/>
    <mergeCell ref="G9:G10"/>
    <mergeCell ref="A1:S1"/>
    <mergeCell ref="A2:S2"/>
    <mergeCell ref="A3:S3"/>
    <mergeCell ref="A4:S4"/>
    <mergeCell ref="F9:F10"/>
    <mergeCell ref="K9:L9"/>
    <mergeCell ref="M9:N9"/>
    <mergeCell ref="P9:P10"/>
    <mergeCell ref="E6:S6"/>
    <mergeCell ref="E7:S7"/>
    <mergeCell ref="H9:H10"/>
    <mergeCell ref="I9:I10"/>
    <mergeCell ref="Q9:Q10"/>
  </mergeCells>
  <printOptions horizontalCentered="1"/>
  <pageMargins left="0.25" right="0.25" top="0.75" bottom="0.75" header="0.3" footer="0.3"/>
  <pageSetup paperSize="9" scale="48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70"/>
  <sheetViews>
    <sheetView tabSelected="1" topLeftCell="D169" zoomScale="90" zoomScaleNormal="90" workbookViewId="0">
      <selection activeCell="N185" sqref="N185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5" max="15" width="11.85546875" customWidth="1"/>
    <col min="16" max="16" width="10.85546875" customWidth="1"/>
    <col min="19" max="19" width="11.5703125" customWidth="1"/>
    <col min="20" max="20" width="12.140625" customWidth="1"/>
    <col min="21" max="21" width="11.7109375" customWidth="1"/>
  </cols>
  <sheetData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91"/>
      <c r="P2" s="91"/>
      <c r="Q2" s="91"/>
      <c r="R2" s="91"/>
      <c r="S2" s="91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92"/>
      <c r="P3" s="92"/>
      <c r="Q3" s="92"/>
      <c r="R3" s="92"/>
      <c r="S3" s="92"/>
    </row>
    <row r="4" spans="1:2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4"/>
      <c r="P4" s="24"/>
      <c r="Q4" s="24"/>
      <c r="R4" s="21"/>
      <c r="S4" s="25"/>
    </row>
    <row r="5" spans="1:21" x14ac:dyDescent="0.2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x14ac:dyDescent="0.2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21" x14ac:dyDescent="0.2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21" x14ac:dyDescent="0.25">
      <c r="A8" s="82" t="s">
        <v>169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21" x14ac:dyDescent="0.25">
      <c r="A9" s="26"/>
      <c r="B9" s="21"/>
      <c r="C9" s="21"/>
      <c r="D9" s="21"/>
      <c r="E9" s="21"/>
      <c r="F9" s="21"/>
      <c r="G9" s="21"/>
      <c r="H9" s="21"/>
      <c r="I9" s="27"/>
      <c r="J9" s="28"/>
      <c r="K9" s="29" t="s">
        <v>97</v>
      </c>
      <c r="L9" s="21"/>
      <c r="M9" s="21"/>
      <c r="N9" s="21"/>
      <c r="O9" s="21"/>
      <c r="P9" s="21"/>
      <c r="Q9" s="21"/>
      <c r="R9" s="21"/>
      <c r="S9" s="21"/>
    </row>
    <row r="10" spans="1:21" x14ac:dyDescent="0.25">
      <c r="A10" s="21" t="s">
        <v>4</v>
      </c>
      <c r="B10" s="21"/>
      <c r="C10" s="21"/>
      <c r="D10" s="21"/>
      <c r="E10" s="76" t="s">
        <v>103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21" x14ac:dyDescent="0.25">
      <c r="A11" s="21" t="s">
        <v>5</v>
      </c>
      <c r="B11" s="21"/>
      <c r="C11" s="21"/>
      <c r="D11" s="21"/>
      <c r="E11" s="93">
        <v>5921027260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2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ht="46.5" customHeight="1" x14ac:dyDescent="0.25">
      <c r="A13" s="84" t="s">
        <v>6</v>
      </c>
      <c r="B13" s="84" t="s">
        <v>0</v>
      </c>
      <c r="C13" s="84"/>
      <c r="D13" s="84"/>
      <c r="E13" s="84"/>
      <c r="F13" s="84" t="s">
        <v>21</v>
      </c>
      <c r="G13" s="85" t="s">
        <v>22</v>
      </c>
      <c r="H13" s="84" t="s">
        <v>11</v>
      </c>
      <c r="I13" s="84" t="s">
        <v>12</v>
      </c>
      <c r="J13" s="84" t="s">
        <v>23</v>
      </c>
      <c r="K13" s="87" t="s">
        <v>24</v>
      </c>
      <c r="L13" s="88"/>
      <c r="M13" s="89" t="s">
        <v>25</v>
      </c>
      <c r="N13" s="90"/>
      <c r="O13" s="84" t="s">
        <v>28</v>
      </c>
      <c r="P13" s="85" t="s">
        <v>31</v>
      </c>
      <c r="Q13" s="85" t="s">
        <v>30</v>
      </c>
      <c r="R13" s="84" t="s">
        <v>33</v>
      </c>
      <c r="S13" s="84" t="s">
        <v>13</v>
      </c>
    </row>
    <row r="14" spans="1:21" ht="132" x14ac:dyDescent="0.25">
      <c r="A14" s="84"/>
      <c r="B14" s="20" t="s">
        <v>7</v>
      </c>
      <c r="C14" s="20" t="s">
        <v>8</v>
      </c>
      <c r="D14" s="20" t="s">
        <v>9</v>
      </c>
      <c r="E14" s="20" t="s">
        <v>10</v>
      </c>
      <c r="F14" s="84"/>
      <c r="G14" s="86"/>
      <c r="H14" s="84"/>
      <c r="I14" s="84"/>
      <c r="J14" s="84"/>
      <c r="K14" s="20" t="s">
        <v>26</v>
      </c>
      <c r="L14" s="20" t="s">
        <v>27</v>
      </c>
      <c r="M14" s="20" t="s">
        <v>26</v>
      </c>
      <c r="N14" s="20" t="s">
        <v>27</v>
      </c>
      <c r="O14" s="84"/>
      <c r="P14" s="86"/>
      <c r="Q14" s="86"/>
      <c r="R14" s="84"/>
      <c r="S14" s="84"/>
    </row>
    <row r="15" spans="1:2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21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104</v>
      </c>
      <c r="F16" s="6">
        <v>3459.24</v>
      </c>
      <c r="G16" s="6">
        <v>9.36</v>
      </c>
      <c r="H16" s="7" t="s">
        <v>38</v>
      </c>
      <c r="I16" s="7" t="s">
        <v>107</v>
      </c>
      <c r="J16" s="7" t="s">
        <v>102</v>
      </c>
      <c r="K16" s="56">
        <v>1859038.05</v>
      </c>
      <c r="L16" s="56">
        <f>F16*G16*9</f>
        <v>291406.37759999995</v>
      </c>
      <c r="M16" s="56">
        <v>1734247.09</v>
      </c>
      <c r="N16" s="56">
        <v>259408.79</v>
      </c>
      <c r="O16" s="56">
        <f t="shared" ref="O16" si="0">K16-M16</f>
        <v>124790.95999999996</v>
      </c>
      <c r="P16" s="56">
        <v>1115153</v>
      </c>
      <c r="Q16" s="8" t="s">
        <v>40</v>
      </c>
      <c r="R16" s="8" t="s">
        <v>40</v>
      </c>
      <c r="S16" s="56">
        <v>619094.01</v>
      </c>
      <c r="T16" s="35">
        <f t="shared" ref="T16" si="1">S16+P16</f>
        <v>1734247.01</v>
      </c>
      <c r="U16" s="35">
        <f t="shared" ref="U16" si="2">S16+P16+O16</f>
        <v>1859037.97</v>
      </c>
    </row>
    <row r="18" spans="1:19" x14ac:dyDescent="0.25">
      <c r="A18" s="76" t="s">
        <v>146</v>
      </c>
      <c r="B18" s="76"/>
      <c r="C18" s="76"/>
      <c r="D18" s="76"/>
      <c r="E18" s="76"/>
      <c r="F18" s="30"/>
      <c r="G18" s="30"/>
      <c r="H18" s="21"/>
      <c r="I18" s="30"/>
      <c r="J18" s="30"/>
      <c r="K18" s="21"/>
      <c r="L18" s="77" t="s">
        <v>147</v>
      </c>
      <c r="M18" s="77"/>
      <c r="N18" s="30"/>
      <c r="O18" s="21"/>
    </row>
    <row r="19" spans="1:19" x14ac:dyDescent="0.25">
      <c r="A19" s="21" t="s">
        <v>14</v>
      </c>
      <c r="B19" s="21"/>
      <c r="C19" s="21"/>
      <c r="D19" s="21"/>
      <c r="E19" s="21"/>
      <c r="F19" s="31"/>
      <c r="G19" s="31"/>
      <c r="H19" s="21"/>
      <c r="I19" s="22" t="s">
        <v>15</v>
      </c>
      <c r="J19" s="21"/>
      <c r="K19" s="21"/>
      <c r="L19" s="78" t="s">
        <v>16</v>
      </c>
      <c r="M19" s="78"/>
      <c r="N19" s="21"/>
      <c r="O19" s="21"/>
    </row>
    <row r="20" spans="1:1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2" t="s">
        <v>32</v>
      </c>
      <c r="L20" s="21"/>
      <c r="M20" s="21"/>
      <c r="N20" s="21"/>
      <c r="O20" s="21"/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9" x14ac:dyDescent="0.25">
      <c r="A22" s="21" t="s">
        <v>17</v>
      </c>
      <c r="B22" s="21"/>
      <c r="C22" s="77" t="s">
        <v>147</v>
      </c>
      <c r="D22" s="77"/>
      <c r="E22" s="21"/>
      <c r="F22" s="42">
        <v>44097</v>
      </c>
      <c r="G22" s="33"/>
      <c r="H22" s="79" t="s">
        <v>148</v>
      </c>
      <c r="I22" s="79"/>
      <c r="J22" s="21"/>
      <c r="K22" s="21"/>
      <c r="L22" s="21"/>
      <c r="M22" s="21"/>
      <c r="N22" s="21"/>
      <c r="O22" s="21"/>
    </row>
    <row r="23" spans="1:19" x14ac:dyDescent="0.25">
      <c r="A23" s="21"/>
      <c r="B23" s="21"/>
      <c r="C23" s="80" t="s">
        <v>18</v>
      </c>
      <c r="D23" s="80"/>
      <c r="E23" s="21"/>
      <c r="F23" s="34" t="s">
        <v>19</v>
      </c>
      <c r="G23" s="21"/>
      <c r="H23" s="34" t="s">
        <v>20</v>
      </c>
      <c r="I23" s="21"/>
      <c r="J23" s="21"/>
      <c r="K23" s="21"/>
      <c r="L23" s="21"/>
      <c r="M23" s="21"/>
      <c r="N23" s="21"/>
      <c r="O23" s="21"/>
    </row>
    <row r="28" spans="1:19" x14ac:dyDescent="0.25">
      <c r="A28" s="81" t="s">
        <v>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x14ac:dyDescent="0.25">
      <c r="A29" s="81" t="s">
        <v>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x14ac:dyDescent="0.25">
      <c r="A30" s="81" t="s">
        <v>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19" x14ac:dyDescent="0.25">
      <c r="A31" s="82" t="s">
        <v>169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x14ac:dyDescent="0.25">
      <c r="A32" s="26"/>
      <c r="B32" s="21"/>
      <c r="C32" s="21"/>
      <c r="D32" s="21"/>
      <c r="E32" s="21"/>
      <c r="F32" s="21"/>
      <c r="G32" s="21"/>
      <c r="H32" s="21"/>
      <c r="I32" s="27"/>
      <c r="J32" s="28"/>
      <c r="K32" s="29" t="s">
        <v>97</v>
      </c>
      <c r="L32" s="21"/>
      <c r="M32" s="21"/>
      <c r="N32" s="21"/>
      <c r="O32" s="21"/>
      <c r="P32" s="21"/>
      <c r="Q32" s="21"/>
      <c r="R32" s="21"/>
      <c r="S32" s="21"/>
    </row>
    <row r="33" spans="1:21" x14ac:dyDescent="0.25">
      <c r="A33" s="21" t="s">
        <v>4</v>
      </c>
      <c r="B33" s="21"/>
      <c r="C33" s="21"/>
      <c r="D33" s="21"/>
      <c r="E33" s="76" t="s">
        <v>119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21" x14ac:dyDescent="0.25">
      <c r="A34" s="21" t="s">
        <v>5</v>
      </c>
      <c r="B34" s="21"/>
      <c r="C34" s="21"/>
      <c r="D34" s="21"/>
      <c r="E34" s="93">
        <v>5921027252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1" ht="36" customHeight="1" x14ac:dyDescent="0.25">
      <c r="A36" s="84" t="s">
        <v>6</v>
      </c>
      <c r="B36" s="84" t="s">
        <v>0</v>
      </c>
      <c r="C36" s="84"/>
      <c r="D36" s="84"/>
      <c r="E36" s="84"/>
      <c r="F36" s="84" t="s">
        <v>21</v>
      </c>
      <c r="G36" s="85" t="s">
        <v>22</v>
      </c>
      <c r="H36" s="84" t="s">
        <v>11</v>
      </c>
      <c r="I36" s="84" t="s">
        <v>12</v>
      </c>
      <c r="J36" s="84" t="s">
        <v>23</v>
      </c>
      <c r="K36" s="87" t="s">
        <v>24</v>
      </c>
      <c r="L36" s="88"/>
      <c r="M36" s="89" t="s">
        <v>25</v>
      </c>
      <c r="N36" s="90"/>
      <c r="O36" s="84" t="s">
        <v>28</v>
      </c>
      <c r="P36" s="85" t="s">
        <v>31</v>
      </c>
      <c r="Q36" s="85" t="s">
        <v>30</v>
      </c>
      <c r="R36" s="84" t="s">
        <v>33</v>
      </c>
      <c r="S36" s="84" t="s">
        <v>13</v>
      </c>
    </row>
    <row r="37" spans="1:21" ht="163.5" customHeight="1" x14ac:dyDescent="0.25">
      <c r="A37" s="84"/>
      <c r="B37" s="20" t="s">
        <v>7</v>
      </c>
      <c r="C37" s="20" t="s">
        <v>8</v>
      </c>
      <c r="D37" s="20" t="s">
        <v>9</v>
      </c>
      <c r="E37" s="20" t="s">
        <v>10</v>
      </c>
      <c r="F37" s="84"/>
      <c r="G37" s="86"/>
      <c r="H37" s="84"/>
      <c r="I37" s="84"/>
      <c r="J37" s="84"/>
      <c r="K37" s="20" t="s">
        <v>26</v>
      </c>
      <c r="L37" s="20" t="s">
        <v>27</v>
      </c>
      <c r="M37" s="20" t="s">
        <v>26</v>
      </c>
      <c r="N37" s="20" t="s">
        <v>27</v>
      </c>
      <c r="O37" s="84"/>
      <c r="P37" s="86"/>
      <c r="Q37" s="86"/>
      <c r="R37" s="84"/>
      <c r="S37" s="84"/>
    </row>
    <row r="38" spans="1:21" x14ac:dyDescent="0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  <c r="K38" s="6">
        <v>11</v>
      </c>
      <c r="L38" s="6">
        <v>12</v>
      </c>
      <c r="M38" s="6">
        <v>13</v>
      </c>
      <c r="N38" s="6">
        <v>14</v>
      </c>
      <c r="O38" s="6">
        <v>15</v>
      </c>
      <c r="P38" s="6">
        <v>16</v>
      </c>
      <c r="Q38" s="6">
        <v>17</v>
      </c>
      <c r="R38" s="6">
        <v>18</v>
      </c>
      <c r="S38" s="6">
        <v>19</v>
      </c>
    </row>
    <row r="39" spans="1:21" ht="36" x14ac:dyDescent="0.25">
      <c r="A39" s="6">
        <v>4225</v>
      </c>
      <c r="B39" s="7" t="s">
        <v>35</v>
      </c>
      <c r="C39" s="7" t="s">
        <v>36</v>
      </c>
      <c r="D39" s="7" t="s">
        <v>113</v>
      </c>
      <c r="E39" s="6">
        <v>8</v>
      </c>
      <c r="F39" s="6">
        <v>3575.5</v>
      </c>
      <c r="G39" s="6">
        <v>9.36</v>
      </c>
      <c r="H39" s="7" t="s">
        <v>38</v>
      </c>
      <c r="I39" s="7" t="s">
        <v>120</v>
      </c>
      <c r="J39" s="7" t="s">
        <v>121</v>
      </c>
      <c r="K39" s="56">
        <v>1377072.97</v>
      </c>
      <c r="L39" s="56">
        <f>F39*G39*9</f>
        <v>301200.12</v>
      </c>
      <c r="M39" s="56">
        <v>1053030.54</v>
      </c>
      <c r="N39" s="56">
        <v>110847.61</v>
      </c>
      <c r="O39" s="56">
        <v>324042.43</v>
      </c>
      <c r="P39" s="56">
        <v>0</v>
      </c>
      <c r="Q39" s="8" t="s">
        <v>40</v>
      </c>
      <c r="R39" s="8" t="s">
        <v>40</v>
      </c>
      <c r="S39" s="56">
        <v>1053030.56</v>
      </c>
      <c r="T39" s="35">
        <f>S39+P39</f>
        <v>1053030.56</v>
      </c>
      <c r="U39" s="35">
        <f>S39+P39+O39</f>
        <v>1377072.99</v>
      </c>
    </row>
    <row r="40" spans="1:21" x14ac:dyDescent="0.25">
      <c r="A40" s="36"/>
      <c r="B40" s="19"/>
      <c r="C40" s="19"/>
      <c r="D40" s="19"/>
      <c r="E40" s="36"/>
      <c r="F40" s="36"/>
      <c r="G40" s="36"/>
      <c r="H40" s="19"/>
      <c r="I40" s="19"/>
      <c r="J40" s="19"/>
      <c r="K40" s="37"/>
      <c r="L40" s="94"/>
      <c r="M40" s="94"/>
      <c r="N40" s="94"/>
      <c r="O40" s="94"/>
      <c r="P40" s="94"/>
      <c r="Q40" s="94"/>
      <c r="R40" s="94"/>
      <c r="S40" s="94"/>
    </row>
    <row r="42" spans="1:21" x14ac:dyDescent="0.25">
      <c r="A42" s="76" t="s">
        <v>146</v>
      </c>
      <c r="B42" s="76"/>
      <c r="C42" s="76"/>
      <c r="D42" s="76"/>
      <c r="E42" s="76"/>
      <c r="F42" s="30"/>
      <c r="G42" s="30"/>
      <c r="H42" s="21"/>
      <c r="I42" s="30"/>
      <c r="J42" s="30"/>
      <c r="K42" s="21"/>
      <c r="L42" s="77" t="s">
        <v>147</v>
      </c>
      <c r="M42" s="77"/>
      <c r="N42" s="30"/>
      <c r="O42" s="21"/>
    </row>
    <row r="43" spans="1:21" x14ac:dyDescent="0.25">
      <c r="A43" s="21" t="s">
        <v>14</v>
      </c>
      <c r="B43" s="21"/>
      <c r="C43" s="21"/>
      <c r="D43" s="21"/>
      <c r="E43" s="21"/>
      <c r="F43" s="31"/>
      <c r="G43" s="31"/>
      <c r="H43" s="21"/>
      <c r="I43" s="22" t="s">
        <v>15</v>
      </c>
      <c r="J43" s="21"/>
      <c r="K43" s="21"/>
      <c r="L43" s="78" t="s">
        <v>16</v>
      </c>
      <c r="M43" s="78"/>
      <c r="N43" s="21"/>
      <c r="O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2" t="s">
        <v>32</v>
      </c>
      <c r="L44" s="21"/>
      <c r="M44" s="21"/>
      <c r="N44" s="21"/>
      <c r="O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1" x14ac:dyDescent="0.25">
      <c r="A46" s="21" t="s">
        <v>17</v>
      </c>
      <c r="B46" s="21"/>
      <c r="C46" s="77" t="s">
        <v>147</v>
      </c>
      <c r="D46" s="77"/>
      <c r="E46" s="21"/>
      <c r="F46" s="42">
        <v>44097</v>
      </c>
      <c r="G46" s="33"/>
      <c r="H46" s="79" t="s">
        <v>148</v>
      </c>
      <c r="I46" s="79"/>
      <c r="J46" s="21"/>
      <c r="K46" s="21"/>
      <c r="L46" s="21"/>
      <c r="M46" s="21"/>
      <c r="N46" s="21"/>
      <c r="O46" s="21"/>
    </row>
    <row r="47" spans="1:21" x14ac:dyDescent="0.25">
      <c r="A47" s="21"/>
      <c r="B47" s="21"/>
      <c r="C47" s="80" t="s">
        <v>18</v>
      </c>
      <c r="D47" s="80"/>
      <c r="E47" s="21"/>
      <c r="F47" s="34" t="s">
        <v>19</v>
      </c>
      <c r="G47" s="21"/>
      <c r="H47" s="34" t="s">
        <v>20</v>
      </c>
      <c r="I47" s="21"/>
      <c r="J47" s="21"/>
      <c r="K47" s="21"/>
      <c r="L47" s="21"/>
      <c r="M47" s="21"/>
      <c r="N47" s="21"/>
      <c r="O47" s="21"/>
    </row>
    <row r="50" spans="1:21" x14ac:dyDescent="0.25">
      <c r="A50" s="81" t="s">
        <v>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1:21" x14ac:dyDescent="0.25">
      <c r="A51" s="81" t="s">
        <v>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1:21" x14ac:dyDescent="0.25">
      <c r="A52" s="81" t="s">
        <v>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21" x14ac:dyDescent="0.25">
      <c r="A53" s="82" t="s">
        <v>170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21" x14ac:dyDescent="0.25">
      <c r="A54" s="26"/>
      <c r="B54" s="21"/>
      <c r="C54" s="21"/>
      <c r="D54" s="21"/>
      <c r="E54" s="21"/>
      <c r="F54" s="21"/>
      <c r="G54" s="21"/>
      <c r="H54" s="21"/>
      <c r="I54" s="27"/>
      <c r="J54" s="28"/>
      <c r="K54" s="29" t="s">
        <v>97</v>
      </c>
      <c r="L54" s="21"/>
      <c r="M54" s="21"/>
      <c r="N54" s="21"/>
      <c r="O54" s="21"/>
      <c r="P54" s="21"/>
      <c r="Q54" s="21"/>
      <c r="R54" s="21"/>
      <c r="S54" s="21"/>
    </row>
    <row r="55" spans="1:21" x14ac:dyDescent="0.25">
      <c r="A55" s="21" t="s">
        <v>4</v>
      </c>
      <c r="B55" s="21"/>
      <c r="C55" s="21"/>
      <c r="D55" s="21"/>
      <c r="E55" s="76" t="s">
        <v>122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21" x14ac:dyDescent="0.25">
      <c r="A56" s="21" t="s">
        <v>5</v>
      </c>
      <c r="B56" s="21"/>
      <c r="C56" s="21"/>
      <c r="D56" s="21"/>
      <c r="E56" s="93">
        <v>5921026160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1:2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1" ht="39.75" customHeight="1" x14ac:dyDescent="0.25">
      <c r="A58" s="84" t="s">
        <v>6</v>
      </c>
      <c r="B58" s="84" t="s">
        <v>0</v>
      </c>
      <c r="C58" s="84"/>
      <c r="D58" s="84"/>
      <c r="E58" s="84"/>
      <c r="F58" s="84" t="s">
        <v>21</v>
      </c>
      <c r="G58" s="85" t="s">
        <v>22</v>
      </c>
      <c r="H58" s="84" t="s">
        <v>11</v>
      </c>
      <c r="I58" s="84" t="s">
        <v>12</v>
      </c>
      <c r="J58" s="84" t="s">
        <v>23</v>
      </c>
      <c r="K58" s="87" t="s">
        <v>24</v>
      </c>
      <c r="L58" s="88"/>
      <c r="M58" s="89" t="s">
        <v>25</v>
      </c>
      <c r="N58" s="90"/>
      <c r="O58" s="84" t="s">
        <v>28</v>
      </c>
      <c r="P58" s="85" t="s">
        <v>31</v>
      </c>
      <c r="Q58" s="85" t="s">
        <v>30</v>
      </c>
      <c r="R58" s="84" t="s">
        <v>33</v>
      </c>
      <c r="S58" s="84" t="s">
        <v>13</v>
      </c>
    </row>
    <row r="59" spans="1:21" ht="170.25" customHeight="1" x14ac:dyDescent="0.25">
      <c r="A59" s="84"/>
      <c r="B59" s="20" t="s">
        <v>7</v>
      </c>
      <c r="C59" s="20" t="s">
        <v>8</v>
      </c>
      <c r="D59" s="20" t="s">
        <v>9</v>
      </c>
      <c r="E59" s="20" t="s">
        <v>10</v>
      </c>
      <c r="F59" s="84"/>
      <c r="G59" s="86"/>
      <c r="H59" s="84"/>
      <c r="I59" s="84"/>
      <c r="J59" s="84"/>
      <c r="K59" s="20" t="s">
        <v>26</v>
      </c>
      <c r="L59" s="20" t="s">
        <v>27</v>
      </c>
      <c r="M59" s="20" t="s">
        <v>26</v>
      </c>
      <c r="N59" s="20" t="s">
        <v>27</v>
      </c>
      <c r="O59" s="84"/>
      <c r="P59" s="86"/>
      <c r="Q59" s="86"/>
      <c r="R59" s="84"/>
      <c r="S59" s="84"/>
    </row>
    <row r="60" spans="1:21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21" ht="43.5" customHeight="1" x14ac:dyDescent="0.25">
      <c r="A61" s="6">
        <v>164</v>
      </c>
      <c r="B61" s="7" t="s">
        <v>35</v>
      </c>
      <c r="C61" s="7" t="s">
        <v>36</v>
      </c>
      <c r="D61" s="7" t="s">
        <v>113</v>
      </c>
      <c r="E61" s="6">
        <v>12</v>
      </c>
      <c r="F61" s="6">
        <v>3238.9</v>
      </c>
      <c r="G61" s="6">
        <v>9.36</v>
      </c>
      <c r="H61" s="7" t="s">
        <v>38</v>
      </c>
      <c r="I61" s="7" t="s">
        <v>123</v>
      </c>
      <c r="J61" s="7" t="s">
        <v>102</v>
      </c>
      <c r="K61" s="56">
        <v>1726075.51</v>
      </c>
      <c r="L61" s="56">
        <f>F61*G61*9</f>
        <v>272844.93599999999</v>
      </c>
      <c r="M61" s="56">
        <v>1529885.62</v>
      </c>
      <c r="N61" s="56">
        <v>243642.72</v>
      </c>
      <c r="O61" s="56">
        <f>K61-M61</f>
        <v>196189.8899999999</v>
      </c>
      <c r="P61" s="56">
        <v>1115352</v>
      </c>
      <c r="Q61" s="8" t="s">
        <v>40</v>
      </c>
      <c r="R61" s="8" t="s">
        <v>40</v>
      </c>
      <c r="S61" s="56">
        <v>414533.65</v>
      </c>
      <c r="T61" s="35">
        <f>S61+P61</f>
        <v>1529885.65</v>
      </c>
      <c r="U61" s="35">
        <f>S61+P61+O61</f>
        <v>1726075.5399999998</v>
      </c>
    </row>
    <row r="63" spans="1:21" x14ac:dyDescent="0.25">
      <c r="A63" s="76" t="s">
        <v>146</v>
      </c>
      <c r="B63" s="76"/>
      <c r="C63" s="76"/>
      <c r="D63" s="76"/>
      <c r="E63" s="76"/>
      <c r="F63" s="30"/>
      <c r="G63" s="30"/>
      <c r="H63" s="21"/>
      <c r="I63" s="30"/>
      <c r="J63" s="30"/>
      <c r="K63" s="21"/>
      <c r="L63" s="77" t="s">
        <v>147</v>
      </c>
      <c r="M63" s="77"/>
      <c r="N63" s="30"/>
      <c r="O63" s="21"/>
    </row>
    <row r="64" spans="1:21" x14ac:dyDescent="0.25">
      <c r="A64" s="21" t="s">
        <v>14</v>
      </c>
      <c r="B64" s="21"/>
      <c r="C64" s="21"/>
      <c r="D64" s="21"/>
      <c r="E64" s="21"/>
      <c r="F64" s="31"/>
      <c r="G64" s="31"/>
      <c r="H64" s="21"/>
      <c r="I64" s="22" t="s">
        <v>15</v>
      </c>
      <c r="J64" s="21"/>
      <c r="K64" s="21"/>
      <c r="L64" s="78" t="s">
        <v>16</v>
      </c>
      <c r="M64" s="78"/>
      <c r="N64" s="21"/>
      <c r="O64" s="21"/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2" t="s">
        <v>32</v>
      </c>
      <c r="L65" s="21"/>
      <c r="M65" s="21"/>
      <c r="N65" s="21"/>
      <c r="O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9" x14ac:dyDescent="0.25">
      <c r="A67" s="21" t="s">
        <v>17</v>
      </c>
      <c r="B67" s="21"/>
      <c r="C67" s="77" t="s">
        <v>147</v>
      </c>
      <c r="D67" s="77"/>
      <c r="E67" s="21"/>
      <c r="F67" s="42">
        <v>44097</v>
      </c>
      <c r="G67" s="33"/>
      <c r="H67" s="79" t="s">
        <v>148</v>
      </c>
      <c r="I67" s="79"/>
      <c r="J67" s="21"/>
      <c r="K67" s="21"/>
      <c r="L67" s="21"/>
      <c r="M67" s="21"/>
      <c r="N67" s="21"/>
      <c r="O67" s="21"/>
    </row>
    <row r="68" spans="1:19" x14ac:dyDescent="0.25">
      <c r="A68" s="21"/>
      <c r="B68" s="21"/>
      <c r="C68" s="80" t="s">
        <v>18</v>
      </c>
      <c r="D68" s="80"/>
      <c r="E68" s="21"/>
      <c r="F68" s="34" t="s">
        <v>19</v>
      </c>
      <c r="G68" s="21"/>
      <c r="H68" s="34" t="s">
        <v>20</v>
      </c>
      <c r="I68" s="21"/>
      <c r="J68" s="21"/>
      <c r="K68" s="21"/>
      <c r="L68" s="21"/>
      <c r="M68" s="21"/>
      <c r="N68" s="21"/>
      <c r="O68" s="21"/>
    </row>
    <row r="70" spans="1:19" x14ac:dyDescent="0.25">
      <c r="A70" s="81" t="s">
        <v>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 x14ac:dyDescent="0.25">
      <c r="A71" s="81" t="s">
        <v>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19" x14ac:dyDescent="0.25">
      <c r="A72" s="81" t="s">
        <v>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1:19" x14ac:dyDescent="0.25">
      <c r="A73" s="82" t="s">
        <v>170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</row>
    <row r="74" spans="1:19" x14ac:dyDescent="0.25">
      <c r="A74" s="26"/>
      <c r="B74" s="21"/>
      <c r="C74" s="21"/>
      <c r="D74" s="21"/>
      <c r="E74" s="21"/>
      <c r="F74" s="21"/>
      <c r="G74" s="21"/>
      <c r="H74" s="21"/>
      <c r="I74" s="27"/>
      <c r="J74" s="28"/>
      <c r="K74" s="29" t="s">
        <v>97</v>
      </c>
      <c r="L74" s="21"/>
      <c r="M74" s="21"/>
      <c r="N74" s="21"/>
      <c r="O74" s="21"/>
      <c r="P74" s="21"/>
      <c r="Q74" s="21"/>
      <c r="R74" s="21"/>
      <c r="S74" s="21"/>
    </row>
    <row r="75" spans="1:19" x14ac:dyDescent="0.25">
      <c r="A75" s="21" t="s">
        <v>4</v>
      </c>
      <c r="B75" s="21"/>
      <c r="C75" s="21"/>
      <c r="D75" s="21"/>
      <c r="E75" s="76" t="s">
        <v>124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x14ac:dyDescent="0.25">
      <c r="A76" s="21" t="s">
        <v>5</v>
      </c>
      <c r="B76" s="21"/>
      <c r="C76" s="21"/>
      <c r="D76" s="21"/>
      <c r="E76" s="93">
        <v>5921031192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1:19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74.25" customHeight="1" x14ac:dyDescent="0.25">
      <c r="A78" s="84" t="s">
        <v>6</v>
      </c>
      <c r="B78" s="84" t="s">
        <v>0</v>
      </c>
      <c r="C78" s="84"/>
      <c r="D78" s="84"/>
      <c r="E78" s="84"/>
      <c r="F78" s="84" t="s">
        <v>21</v>
      </c>
      <c r="G78" s="85" t="s">
        <v>22</v>
      </c>
      <c r="H78" s="84" t="s">
        <v>11</v>
      </c>
      <c r="I78" s="84" t="s">
        <v>12</v>
      </c>
      <c r="J78" s="84" t="s">
        <v>23</v>
      </c>
      <c r="K78" s="87" t="s">
        <v>24</v>
      </c>
      <c r="L78" s="88"/>
      <c r="M78" s="89" t="s">
        <v>25</v>
      </c>
      <c r="N78" s="90"/>
      <c r="O78" s="84" t="s">
        <v>28</v>
      </c>
      <c r="P78" s="85" t="s">
        <v>31</v>
      </c>
      <c r="Q78" s="85" t="s">
        <v>30</v>
      </c>
      <c r="R78" s="84" t="s">
        <v>33</v>
      </c>
      <c r="S78" s="84" t="s">
        <v>13</v>
      </c>
    </row>
    <row r="79" spans="1:19" ht="139.5" customHeight="1" x14ac:dyDescent="0.25">
      <c r="A79" s="84"/>
      <c r="B79" s="20" t="s">
        <v>7</v>
      </c>
      <c r="C79" s="20" t="s">
        <v>8</v>
      </c>
      <c r="D79" s="20" t="s">
        <v>9</v>
      </c>
      <c r="E79" s="20" t="s">
        <v>10</v>
      </c>
      <c r="F79" s="84"/>
      <c r="G79" s="86"/>
      <c r="H79" s="84"/>
      <c r="I79" s="84"/>
      <c r="J79" s="84"/>
      <c r="K79" s="20" t="s">
        <v>26</v>
      </c>
      <c r="L79" s="20" t="s">
        <v>27</v>
      </c>
      <c r="M79" s="20" t="s">
        <v>26</v>
      </c>
      <c r="N79" s="20" t="s">
        <v>27</v>
      </c>
      <c r="O79" s="84"/>
      <c r="P79" s="86"/>
      <c r="Q79" s="86"/>
      <c r="R79" s="84"/>
      <c r="S79" s="84"/>
    </row>
    <row r="80" spans="1:19" x14ac:dyDescent="0.2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  <c r="J80" s="6">
        <v>10</v>
      </c>
      <c r="K80" s="6">
        <v>11</v>
      </c>
      <c r="L80" s="6">
        <v>12</v>
      </c>
      <c r="M80" s="6">
        <v>13</v>
      </c>
      <c r="N80" s="6">
        <v>14</v>
      </c>
      <c r="O80" s="6">
        <v>15</v>
      </c>
      <c r="P80" s="6">
        <v>16</v>
      </c>
      <c r="Q80" s="6">
        <v>17</v>
      </c>
      <c r="R80" s="6">
        <v>18</v>
      </c>
      <c r="S80" s="6">
        <v>19</v>
      </c>
    </row>
    <row r="81" spans="1:21" ht="48.75" customHeight="1" x14ac:dyDescent="0.25">
      <c r="A81" s="6">
        <v>169</v>
      </c>
      <c r="B81" s="7" t="s">
        <v>35</v>
      </c>
      <c r="C81" s="7" t="s">
        <v>36</v>
      </c>
      <c r="D81" s="7" t="s">
        <v>113</v>
      </c>
      <c r="E81" s="6">
        <v>16</v>
      </c>
      <c r="F81" s="6">
        <v>3172.6</v>
      </c>
      <c r="G81" s="6">
        <v>9.36</v>
      </c>
      <c r="H81" s="7" t="s">
        <v>38</v>
      </c>
      <c r="I81" s="7" t="s">
        <v>125</v>
      </c>
      <c r="J81" s="7" t="s">
        <v>102</v>
      </c>
      <c r="K81" s="56">
        <v>1694261.8</v>
      </c>
      <c r="L81" s="56">
        <f>F81*G81*9</f>
        <v>267259.82399999996</v>
      </c>
      <c r="M81" s="56">
        <v>1577184.54</v>
      </c>
      <c r="N81" s="56">
        <v>261551.54</v>
      </c>
      <c r="O81" s="56">
        <f>K81-M81</f>
        <v>117077.26000000001</v>
      </c>
      <c r="P81" s="56">
        <v>1070925</v>
      </c>
      <c r="Q81" s="8" t="s">
        <v>40</v>
      </c>
      <c r="R81" s="8" t="s">
        <v>40</v>
      </c>
      <c r="S81" s="56">
        <v>506259.44</v>
      </c>
      <c r="T81" s="35">
        <f>S81+P81</f>
        <v>1577184.44</v>
      </c>
      <c r="U81" s="35">
        <f>S81+P81+O81</f>
        <v>1694261.7</v>
      </c>
    </row>
    <row r="83" spans="1:21" x14ac:dyDescent="0.25">
      <c r="A83" s="76" t="s">
        <v>146</v>
      </c>
      <c r="B83" s="76"/>
      <c r="C83" s="76"/>
      <c r="D83" s="76"/>
      <c r="E83" s="76"/>
      <c r="F83" s="30"/>
      <c r="G83" s="30"/>
      <c r="H83" s="21"/>
      <c r="I83" s="30"/>
      <c r="J83" s="30"/>
      <c r="K83" s="21"/>
      <c r="L83" s="77" t="s">
        <v>147</v>
      </c>
      <c r="M83" s="77"/>
      <c r="N83" s="30"/>
      <c r="O83" s="21"/>
    </row>
    <row r="84" spans="1:21" x14ac:dyDescent="0.25">
      <c r="A84" s="21" t="s">
        <v>14</v>
      </c>
      <c r="B84" s="21"/>
      <c r="C84" s="21"/>
      <c r="D84" s="21"/>
      <c r="E84" s="21"/>
      <c r="F84" s="31"/>
      <c r="G84" s="31"/>
      <c r="H84" s="21"/>
      <c r="I84" s="22" t="s">
        <v>15</v>
      </c>
      <c r="J84" s="21"/>
      <c r="K84" s="21"/>
      <c r="L84" s="78" t="s">
        <v>16</v>
      </c>
      <c r="M84" s="78"/>
      <c r="N84" s="21"/>
      <c r="O84" s="21"/>
    </row>
    <row r="85" spans="1:2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32" t="s">
        <v>32</v>
      </c>
      <c r="L85" s="21"/>
      <c r="M85" s="21"/>
      <c r="N85" s="21"/>
      <c r="O85" s="21"/>
    </row>
    <row r="86" spans="1:2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21" x14ac:dyDescent="0.25">
      <c r="A87" s="21" t="s">
        <v>17</v>
      </c>
      <c r="B87" s="21"/>
      <c r="C87" s="77" t="s">
        <v>147</v>
      </c>
      <c r="D87" s="77"/>
      <c r="E87" s="21"/>
      <c r="F87" s="42">
        <v>44097</v>
      </c>
      <c r="G87" s="33"/>
      <c r="H87" s="79" t="s">
        <v>148</v>
      </c>
      <c r="I87" s="79"/>
      <c r="J87" s="21"/>
      <c r="K87" s="21"/>
      <c r="L87" s="21"/>
      <c r="M87" s="21"/>
      <c r="N87" s="21"/>
      <c r="O87" s="21"/>
    </row>
    <row r="88" spans="1:21" x14ac:dyDescent="0.25">
      <c r="A88" s="21"/>
      <c r="B88" s="21"/>
      <c r="C88" s="80" t="s">
        <v>18</v>
      </c>
      <c r="D88" s="80"/>
      <c r="E88" s="21"/>
      <c r="F88" s="34" t="s">
        <v>19</v>
      </c>
      <c r="G88" s="21"/>
      <c r="H88" s="34" t="s">
        <v>20</v>
      </c>
      <c r="I88" s="21"/>
      <c r="J88" s="21"/>
      <c r="K88" s="21"/>
      <c r="L88" s="21"/>
      <c r="M88" s="21"/>
      <c r="N88" s="21"/>
      <c r="O88" s="21"/>
    </row>
    <row r="91" spans="1:21" x14ac:dyDescent="0.25">
      <c r="A91" s="81" t="s">
        <v>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1:21" x14ac:dyDescent="0.25">
      <c r="A92" s="81" t="s">
        <v>2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21" x14ac:dyDescent="0.25">
      <c r="A93" s="81" t="s">
        <v>3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21" x14ac:dyDescent="0.25">
      <c r="A94" s="82" t="s">
        <v>171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</row>
    <row r="95" spans="1:21" x14ac:dyDescent="0.25">
      <c r="A95" s="26"/>
      <c r="B95" s="21"/>
      <c r="C95" s="21"/>
      <c r="D95" s="21"/>
      <c r="E95" s="21"/>
      <c r="F95" s="21"/>
      <c r="G95" s="21"/>
      <c r="H95" s="21"/>
      <c r="I95" s="27"/>
      <c r="J95" s="28"/>
      <c r="K95" s="29" t="s">
        <v>97</v>
      </c>
      <c r="L95" s="21"/>
      <c r="M95" s="21"/>
      <c r="N95" s="21"/>
      <c r="O95" s="21"/>
      <c r="P95" s="21"/>
      <c r="Q95" s="21"/>
      <c r="R95" s="21"/>
      <c r="S95" s="21"/>
    </row>
    <row r="96" spans="1:21" x14ac:dyDescent="0.25">
      <c r="A96" s="21" t="s">
        <v>4</v>
      </c>
      <c r="B96" s="21"/>
      <c r="C96" s="21"/>
      <c r="D96" s="21"/>
      <c r="E96" s="76" t="s">
        <v>126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21" x14ac:dyDescent="0.25">
      <c r="A97" s="21" t="s">
        <v>5</v>
      </c>
      <c r="B97" s="21"/>
      <c r="C97" s="21"/>
      <c r="D97" s="21"/>
      <c r="E97" s="93">
        <v>5921031308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1:2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21" ht="50.25" customHeight="1" x14ac:dyDescent="0.25">
      <c r="A99" s="84" t="s">
        <v>6</v>
      </c>
      <c r="B99" s="84" t="s">
        <v>0</v>
      </c>
      <c r="C99" s="84"/>
      <c r="D99" s="84"/>
      <c r="E99" s="84"/>
      <c r="F99" s="84" t="s">
        <v>21</v>
      </c>
      <c r="G99" s="85" t="s">
        <v>22</v>
      </c>
      <c r="H99" s="84" t="s">
        <v>11</v>
      </c>
      <c r="I99" s="84" t="s">
        <v>12</v>
      </c>
      <c r="J99" s="84" t="s">
        <v>23</v>
      </c>
      <c r="K99" s="87" t="s">
        <v>24</v>
      </c>
      <c r="L99" s="88"/>
      <c r="M99" s="89" t="s">
        <v>25</v>
      </c>
      <c r="N99" s="90"/>
      <c r="O99" s="84" t="s">
        <v>28</v>
      </c>
      <c r="P99" s="85" t="s">
        <v>31</v>
      </c>
      <c r="Q99" s="85" t="s">
        <v>30</v>
      </c>
      <c r="R99" s="84" t="s">
        <v>33</v>
      </c>
      <c r="S99" s="84" t="s">
        <v>13</v>
      </c>
    </row>
    <row r="100" spans="1:21" ht="147.75" customHeight="1" x14ac:dyDescent="0.25">
      <c r="A100" s="84"/>
      <c r="B100" s="20" t="s">
        <v>7</v>
      </c>
      <c r="C100" s="20" t="s">
        <v>8</v>
      </c>
      <c r="D100" s="20" t="s">
        <v>9</v>
      </c>
      <c r="E100" s="20" t="s">
        <v>10</v>
      </c>
      <c r="F100" s="84"/>
      <c r="G100" s="86"/>
      <c r="H100" s="84"/>
      <c r="I100" s="84"/>
      <c r="J100" s="84"/>
      <c r="K100" s="20" t="s">
        <v>26</v>
      </c>
      <c r="L100" s="20" t="s">
        <v>27</v>
      </c>
      <c r="M100" s="20" t="s">
        <v>26</v>
      </c>
      <c r="N100" s="20" t="s">
        <v>27</v>
      </c>
      <c r="O100" s="84"/>
      <c r="P100" s="86"/>
      <c r="Q100" s="86"/>
      <c r="R100" s="84"/>
      <c r="S100" s="84"/>
    </row>
    <row r="101" spans="1:21" x14ac:dyDescent="0.2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  <c r="K101" s="6">
        <v>11</v>
      </c>
      <c r="L101" s="6">
        <v>12</v>
      </c>
      <c r="M101" s="6">
        <v>13</v>
      </c>
      <c r="N101" s="6">
        <v>14</v>
      </c>
      <c r="O101" s="6">
        <v>15</v>
      </c>
      <c r="P101" s="6">
        <v>16</v>
      </c>
      <c r="Q101" s="6">
        <v>17</v>
      </c>
      <c r="R101" s="6">
        <v>18</v>
      </c>
      <c r="S101" s="6">
        <v>19</v>
      </c>
    </row>
    <row r="102" spans="1:21" ht="51.75" customHeight="1" x14ac:dyDescent="0.25">
      <c r="A102" s="6">
        <v>170</v>
      </c>
      <c r="B102" s="7" t="s">
        <v>35</v>
      </c>
      <c r="C102" s="7" t="s">
        <v>36</v>
      </c>
      <c r="D102" s="7" t="s">
        <v>113</v>
      </c>
      <c r="E102" s="6" t="s">
        <v>127</v>
      </c>
      <c r="F102" s="6">
        <v>3175.8</v>
      </c>
      <c r="G102" s="6">
        <v>9.36</v>
      </c>
      <c r="H102" s="7" t="s">
        <v>38</v>
      </c>
      <c r="I102" s="7" t="s">
        <v>128</v>
      </c>
      <c r="J102" s="7" t="s">
        <v>102</v>
      </c>
      <c r="K102" s="56">
        <v>1775195.36</v>
      </c>
      <c r="L102" s="56">
        <f>F102*G102*9</f>
        <v>267529.39199999999</v>
      </c>
      <c r="M102" s="56">
        <v>1432344.56</v>
      </c>
      <c r="N102" s="56">
        <v>256568.56</v>
      </c>
      <c r="O102" s="56">
        <f>K102-M102</f>
        <v>342850.80000000005</v>
      </c>
      <c r="P102" s="56">
        <v>1221991</v>
      </c>
      <c r="Q102" s="8" t="s">
        <v>40</v>
      </c>
      <c r="R102" s="8" t="s">
        <v>40</v>
      </c>
      <c r="S102" s="56">
        <v>210353.51</v>
      </c>
      <c r="T102" s="35">
        <f>S102+P102</f>
        <v>1432344.51</v>
      </c>
      <c r="U102" s="35">
        <f>S102+P102+O102</f>
        <v>1775195.31</v>
      </c>
    </row>
    <row r="104" spans="1:21" x14ac:dyDescent="0.25">
      <c r="A104" s="76" t="s">
        <v>146</v>
      </c>
      <c r="B104" s="76"/>
      <c r="C104" s="76"/>
      <c r="D104" s="76"/>
      <c r="E104" s="76"/>
      <c r="F104" s="30"/>
      <c r="G104" s="30"/>
      <c r="H104" s="21"/>
      <c r="I104" s="30"/>
      <c r="J104" s="30"/>
      <c r="K104" s="21"/>
      <c r="L104" s="77" t="s">
        <v>147</v>
      </c>
      <c r="M104" s="77"/>
      <c r="N104" s="30"/>
      <c r="O104" s="21"/>
    </row>
    <row r="105" spans="1:21" x14ac:dyDescent="0.25">
      <c r="A105" s="21" t="s">
        <v>14</v>
      </c>
      <c r="B105" s="21"/>
      <c r="C105" s="21"/>
      <c r="D105" s="21"/>
      <c r="E105" s="21"/>
      <c r="F105" s="31"/>
      <c r="G105" s="31"/>
      <c r="H105" s="21"/>
      <c r="I105" s="22" t="s">
        <v>15</v>
      </c>
      <c r="J105" s="21"/>
      <c r="K105" s="21"/>
      <c r="L105" s="78" t="s">
        <v>16</v>
      </c>
      <c r="M105" s="78"/>
      <c r="N105" s="21"/>
      <c r="O105" s="21"/>
    </row>
    <row r="106" spans="1:2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32" t="s">
        <v>32</v>
      </c>
      <c r="L106" s="21"/>
      <c r="M106" s="21"/>
      <c r="N106" s="21"/>
      <c r="O106" s="21"/>
    </row>
    <row r="107" spans="1:2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21" x14ac:dyDescent="0.25">
      <c r="A108" s="21" t="s">
        <v>17</v>
      </c>
      <c r="B108" s="21"/>
      <c r="C108" s="77" t="s">
        <v>147</v>
      </c>
      <c r="D108" s="77"/>
      <c r="E108" s="21"/>
      <c r="F108" s="42">
        <v>44097</v>
      </c>
      <c r="G108" s="33"/>
      <c r="H108" s="79" t="s">
        <v>148</v>
      </c>
      <c r="I108" s="79"/>
      <c r="J108" s="21"/>
      <c r="K108" s="21"/>
      <c r="L108" s="21"/>
      <c r="M108" s="21"/>
      <c r="N108" s="21"/>
      <c r="O108" s="21"/>
    </row>
    <row r="109" spans="1:21" x14ac:dyDescent="0.25">
      <c r="A109" s="21"/>
      <c r="B109" s="21"/>
      <c r="C109" s="80" t="s">
        <v>18</v>
      </c>
      <c r="D109" s="80"/>
      <c r="E109" s="21"/>
      <c r="F109" s="34" t="s">
        <v>19</v>
      </c>
      <c r="G109" s="21"/>
      <c r="H109" s="34" t="s">
        <v>20</v>
      </c>
      <c r="I109" s="21"/>
      <c r="J109" s="21"/>
      <c r="K109" s="21"/>
      <c r="L109" s="21"/>
      <c r="M109" s="21"/>
      <c r="N109" s="21"/>
      <c r="O109" s="21"/>
    </row>
    <row r="111" spans="1:21" x14ac:dyDescent="0.25">
      <c r="A111" s="81" t="s">
        <v>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21" x14ac:dyDescent="0.25">
      <c r="A112" s="81" t="s">
        <v>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21" x14ac:dyDescent="0.25">
      <c r="A113" s="81" t="s">
        <v>3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21" x14ac:dyDescent="0.25">
      <c r="A114" s="82" t="s">
        <v>170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</row>
    <row r="115" spans="1:21" x14ac:dyDescent="0.25">
      <c r="A115" s="26"/>
      <c r="B115" s="21"/>
      <c r="C115" s="21"/>
      <c r="D115" s="21"/>
      <c r="E115" s="21"/>
      <c r="F115" s="21"/>
      <c r="G115" s="21"/>
      <c r="H115" s="21"/>
      <c r="I115" s="27"/>
      <c r="J115" s="28"/>
      <c r="K115" s="29" t="s">
        <v>97</v>
      </c>
      <c r="L115" s="21"/>
      <c r="M115" s="21"/>
      <c r="N115" s="21"/>
      <c r="O115" s="21"/>
      <c r="P115" s="21"/>
      <c r="Q115" s="21"/>
      <c r="R115" s="21"/>
      <c r="S115" s="21"/>
    </row>
    <row r="116" spans="1:21" x14ac:dyDescent="0.25">
      <c r="A116" s="21" t="s">
        <v>4</v>
      </c>
      <c r="B116" s="21"/>
      <c r="C116" s="21"/>
      <c r="D116" s="21"/>
      <c r="E116" s="76" t="s">
        <v>129</v>
      </c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21" x14ac:dyDescent="0.25">
      <c r="A117" s="21" t="s">
        <v>5</v>
      </c>
      <c r="B117" s="21"/>
      <c r="C117" s="21"/>
      <c r="D117" s="21"/>
      <c r="E117" s="93">
        <v>5921026153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1:2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21" ht="60.75" customHeight="1" x14ac:dyDescent="0.25">
      <c r="A119" s="84" t="s">
        <v>6</v>
      </c>
      <c r="B119" s="84" t="s">
        <v>0</v>
      </c>
      <c r="C119" s="84"/>
      <c r="D119" s="84"/>
      <c r="E119" s="84"/>
      <c r="F119" s="84" t="s">
        <v>21</v>
      </c>
      <c r="G119" s="85" t="s">
        <v>22</v>
      </c>
      <c r="H119" s="84" t="s">
        <v>11</v>
      </c>
      <c r="I119" s="84" t="s">
        <v>12</v>
      </c>
      <c r="J119" s="84" t="s">
        <v>23</v>
      </c>
      <c r="K119" s="87" t="s">
        <v>24</v>
      </c>
      <c r="L119" s="88"/>
      <c r="M119" s="89" t="s">
        <v>25</v>
      </c>
      <c r="N119" s="90"/>
      <c r="O119" s="84" t="s">
        <v>28</v>
      </c>
      <c r="P119" s="85" t="s">
        <v>31</v>
      </c>
      <c r="Q119" s="85" t="s">
        <v>30</v>
      </c>
      <c r="R119" s="84" t="s">
        <v>33</v>
      </c>
      <c r="S119" s="84" t="s">
        <v>13</v>
      </c>
    </row>
    <row r="120" spans="1:21" ht="211.5" customHeight="1" x14ac:dyDescent="0.25">
      <c r="A120" s="84"/>
      <c r="B120" s="20" t="s">
        <v>7</v>
      </c>
      <c r="C120" s="20" t="s">
        <v>8</v>
      </c>
      <c r="D120" s="20" t="s">
        <v>9</v>
      </c>
      <c r="E120" s="20" t="s">
        <v>10</v>
      </c>
      <c r="F120" s="84"/>
      <c r="G120" s="86"/>
      <c r="H120" s="84"/>
      <c r="I120" s="84"/>
      <c r="J120" s="84"/>
      <c r="K120" s="20" t="s">
        <v>26</v>
      </c>
      <c r="L120" s="20" t="s">
        <v>27</v>
      </c>
      <c r="M120" s="20" t="s">
        <v>26</v>
      </c>
      <c r="N120" s="20" t="s">
        <v>27</v>
      </c>
      <c r="O120" s="84"/>
      <c r="P120" s="86"/>
      <c r="Q120" s="86"/>
      <c r="R120" s="84"/>
      <c r="S120" s="84"/>
    </row>
    <row r="121" spans="1:21" x14ac:dyDescent="0.25">
      <c r="A121" s="6">
        <v>1</v>
      </c>
      <c r="B121" s="6">
        <v>2</v>
      </c>
      <c r="C121" s="6">
        <v>3</v>
      </c>
      <c r="D121" s="6">
        <v>4</v>
      </c>
      <c r="E121" s="6">
        <v>5</v>
      </c>
      <c r="F121" s="6">
        <v>6</v>
      </c>
      <c r="G121" s="6">
        <v>7</v>
      </c>
      <c r="H121" s="6">
        <v>8</v>
      </c>
      <c r="I121" s="6">
        <v>9</v>
      </c>
      <c r="J121" s="6">
        <v>10</v>
      </c>
      <c r="K121" s="6">
        <v>11</v>
      </c>
      <c r="L121" s="6">
        <v>12</v>
      </c>
      <c r="M121" s="6">
        <v>13</v>
      </c>
      <c r="N121" s="6">
        <v>14</v>
      </c>
      <c r="O121" s="6">
        <v>15</v>
      </c>
      <c r="P121" s="6">
        <v>16</v>
      </c>
      <c r="Q121" s="6">
        <v>17</v>
      </c>
      <c r="R121" s="6">
        <v>18</v>
      </c>
      <c r="S121" s="6">
        <v>19</v>
      </c>
    </row>
    <row r="122" spans="1:21" ht="57" customHeight="1" x14ac:dyDescent="0.25">
      <c r="A122" s="6">
        <v>2271</v>
      </c>
      <c r="B122" s="7" t="s">
        <v>35</v>
      </c>
      <c r="C122" s="7" t="s">
        <v>36</v>
      </c>
      <c r="D122" s="7" t="s">
        <v>113</v>
      </c>
      <c r="E122" s="6">
        <v>18</v>
      </c>
      <c r="F122" s="6">
        <v>1609</v>
      </c>
      <c r="G122" s="6">
        <v>9.36</v>
      </c>
      <c r="H122" s="7" t="s">
        <v>38</v>
      </c>
      <c r="I122" s="7" t="s">
        <v>130</v>
      </c>
      <c r="J122" s="7" t="s">
        <v>131</v>
      </c>
      <c r="K122" s="56">
        <v>850368.72</v>
      </c>
      <c r="L122" s="56">
        <f>F122*G122*9</f>
        <v>135542.16</v>
      </c>
      <c r="M122" s="56">
        <v>647956.73</v>
      </c>
      <c r="N122" s="56">
        <v>83938.33</v>
      </c>
      <c r="O122" s="56">
        <f>K122-M122</f>
        <v>202411.99</v>
      </c>
      <c r="P122" s="56">
        <v>186736.22</v>
      </c>
      <c r="Q122" s="8" t="s">
        <v>40</v>
      </c>
      <c r="R122" s="8" t="s">
        <v>40</v>
      </c>
      <c r="S122" s="56">
        <v>461220.5</v>
      </c>
      <c r="T122" s="35">
        <f>S122+P122</f>
        <v>647956.72</v>
      </c>
      <c r="U122" s="35">
        <f>S122+P122+O122</f>
        <v>850368.71</v>
      </c>
    </row>
    <row r="124" spans="1:21" x14ac:dyDescent="0.25">
      <c r="A124" s="76" t="s">
        <v>146</v>
      </c>
      <c r="B124" s="76"/>
      <c r="C124" s="76"/>
      <c r="D124" s="76"/>
      <c r="E124" s="76"/>
      <c r="F124" s="30"/>
      <c r="G124" s="30"/>
      <c r="H124" s="21"/>
      <c r="I124" s="30"/>
      <c r="J124" s="30"/>
      <c r="K124" s="21"/>
      <c r="L124" s="77" t="s">
        <v>147</v>
      </c>
      <c r="M124" s="77"/>
      <c r="N124" s="30"/>
      <c r="O124" s="21"/>
    </row>
    <row r="125" spans="1:21" x14ac:dyDescent="0.25">
      <c r="A125" s="21" t="s">
        <v>14</v>
      </c>
      <c r="B125" s="21"/>
      <c r="C125" s="21"/>
      <c r="D125" s="21"/>
      <c r="E125" s="21"/>
      <c r="F125" s="31"/>
      <c r="G125" s="31"/>
      <c r="H125" s="21"/>
      <c r="I125" s="22" t="s">
        <v>15</v>
      </c>
      <c r="J125" s="21"/>
      <c r="K125" s="21"/>
      <c r="L125" s="78" t="s">
        <v>16</v>
      </c>
      <c r="M125" s="78"/>
      <c r="N125" s="21"/>
      <c r="O125" s="21"/>
    </row>
    <row r="126" spans="1:2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32" t="s">
        <v>32</v>
      </c>
      <c r="L126" s="21"/>
      <c r="M126" s="21"/>
      <c r="N126" s="21"/>
      <c r="O126" s="21"/>
    </row>
    <row r="127" spans="1:2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21" x14ac:dyDescent="0.25">
      <c r="A128" s="21" t="s">
        <v>17</v>
      </c>
      <c r="B128" s="21"/>
      <c r="C128" s="77" t="s">
        <v>147</v>
      </c>
      <c r="D128" s="77"/>
      <c r="E128" s="21"/>
      <c r="F128" s="42">
        <v>44097</v>
      </c>
      <c r="G128" s="33"/>
      <c r="H128" s="79" t="s">
        <v>148</v>
      </c>
      <c r="I128" s="79"/>
      <c r="J128" s="21"/>
      <c r="K128" s="21"/>
      <c r="L128" s="21"/>
      <c r="M128" s="21"/>
      <c r="N128" s="21"/>
      <c r="O128" s="21"/>
    </row>
    <row r="129" spans="1:21" x14ac:dyDescent="0.25">
      <c r="A129" s="21"/>
      <c r="B129" s="21"/>
      <c r="C129" s="80" t="s">
        <v>18</v>
      </c>
      <c r="D129" s="80"/>
      <c r="E129" s="21"/>
      <c r="F129" s="34" t="s">
        <v>19</v>
      </c>
      <c r="G129" s="21"/>
      <c r="H129" s="34" t="s">
        <v>20</v>
      </c>
      <c r="I129" s="21"/>
      <c r="J129" s="21"/>
      <c r="K129" s="21"/>
      <c r="L129" s="21"/>
      <c r="M129" s="21"/>
      <c r="N129" s="21"/>
      <c r="O129" s="21"/>
    </row>
    <row r="132" spans="1:21" x14ac:dyDescent="0.25">
      <c r="A132" s="81" t="s">
        <v>1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</row>
    <row r="133" spans="1:21" x14ac:dyDescent="0.25">
      <c r="A133" s="81" t="s">
        <v>2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1:21" x14ac:dyDescent="0.25">
      <c r="A134" s="81" t="s">
        <v>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21" x14ac:dyDescent="0.25">
      <c r="A135" s="82" t="s">
        <v>170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</row>
    <row r="136" spans="1:21" x14ac:dyDescent="0.25">
      <c r="A136" s="26"/>
      <c r="B136" s="21"/>
      <c r="C136" s="21"/>
      <c r="D136" s="21"/>
      <c r="E136" s="21"/>
      <c r="F136" s="21"/>
      <c r="G136" s="21"/>
      <c r="H136" s="21"/>
      <c r="I136" s="27"/>
      <c r="J136" s="28"/>
      <c r="K136" s="29" t="s">
        <v>97</v>
      </c>
      <c r="L136" s="21"/>
      <c r="M136" s="21"/>
      <c r="N136" s="21"/>
      <c r="O136" s="21"/>
      <c r="P136" s="21"/>
      <c r="Q136" s="21"/>
      <c r="R136" s="21"/>
      <c r="S136" s="21"/>
    </row>
    <row r="137" spans="1:21" x14ac:dyDescent="0.25">
      <c r="A137" s="21" t="s">
        <v>4</v>
      </c>
      <c r="B137" s="21"/>
      <c r="C137" s="21"/>
      <c r="D137" s="21"/>
      <c r="E137" s="76" t="s">
        <v>132</v>
      </c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1:21" x14ac:dyDescent="0.25">
      <c r="A138" s="21" t="s">
        <v>5</v>
      </c>
      <c r="B138" s="21"/>
      <c r="C138" s="21"/>
      <c r="D138" s="21"/>
      <c r="E138" s="83">
        <v>5921031298</v>
      </c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</row>
    <row r="139" spans="1:2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21" ht="128.25" customHeight="1" x14ac:dyDescent="0.25">
      <c r="A140" s="84" t="s">
        <v>6</v>
      </c>
      <c r="B140" s="84" t="s">
        <v>0</v>
      </c>
      <c r="C140" s="84"/>
      <c r="D140" s="84"/>
      <c r="E140" s="84"/>
      <c r="F140" s="84" t="s">
        <v>21</v>
      </c>
      <c r="G140" s="85" t="s">
        <v>22</v>
      </c>
      <c r="H140" s="84" t="s">
        <v>11</v>
      </c>
      <c r="I140" s="84" t="s">
        <v>12</v>
      </c>
      <c r="J140" s="84" t="s">
        <v>23</v>
      </c>
      <c r="K140" s="87" t="s">
        <v>24</v>
      </c>
      <c r="L140" s="88"/>
      <c r="M140" s="89" t="s">
        <v>25</v>
      </c>
      <c r="N140" s="90"/>
      <c r="O140" s="84" t="s">
        <v>28</v>
      </c>
      <c r="P140" s="85" t="s">
        <v>31</v>
      </c>
      <c r="Q140" s="85" t="s">
        <v>30</v>
      </c>
      <c r="R140" s="84" t="s">
        <v>33</v>
      </c>
      <c r="S140" s="84" t="s">
        <v>13</v>
      </c>
    </row>
    <row r="141" spans="1:21" ht="171.75" customHeight="1" x14ac:dyDescent="0.25">
      <c r="A141" s="84"/>
      <c r="B141" s="20" t="s">
        <v>7</v>
      </c>
      <c r="C141" s="20" t="s">
        <v>8</v>
      </c>
      <c r="D141" s="20" t="s">
        <v>9</v>
      </c>
      <c r="E141" s="20" t="s">
        <v>10</v>
      </c>
      <c r="F141" s="84"/>
      <c r="G141" s="86"/>
      <c r="H141" s="84"/>
      <c r="I141" s="84"/>
      <c r="J141" s="84"/>
      <c r="K141" s="20" t="s">
        <v>26</v>
      </c>
      <c r="L141" s="20" t="s">
        <v>27</v>
      </c>
      <c r="M141" s="20" t="s">
        <v>26</v>
      </c>
      <c r="N141" s="20" t="s">
        <v>27</v>
      </c>
      <c r="O141" s="84"/>
      <c r="P141" s="86"/>
      <c r="Q141" s="86"/>
      <c r="R141" s="84"/>
      <c r="S141" s="84"/>
    </row>
    <row r="142" spans="1:21" x14ac:dyDescent="0.25">
      <c r="A142" s="6">
        <v>1</v>
      </c>
      <c r="B142" s="6">
        <v>2</v>
      </c>
      <c r="C142" s="6">
        <v>3</v>
      </c>
      <c r="D142" s="6">
        <v>4</v>
      </c>
      <c r="E142" s="6">
        <v>5</v>
      </c>
      <c r="F142" s="6">
        <v>6</v>
      </c>
      <c r="G142" s="6">
        <v>7</v>
      </c>
      <c r="H142" s="6">
        <v>8</v>
      </c>
      <c r="I142" s="6">
        <v>9</v>
      </c>
      <c r="J142" s="6">
        <v>10</v>
      </c>
      <c r="K142" s="6">
        <v>11</v>
      </c>
      <c r="L142" s="6">
        <v>12</v>
      </c>
      <c r="M142" s="6">
        <v>13</v>
      </c>
      <c r="N142" s="6">
        <v>14</v>
      </c>
      <c r="O142" s="6">
        <v>15</v>
      </c>
      <c r="P142" s="6">
        <v>16</v>
      </c>
      <c r="Q142" s="6">
        <v>17</v>
      </c>
      <c r="R142" s="6">
        <v>18</v>
      </c>
      <c r="S142" s="6">
        <v>19</v>
      </c>
    </row>
    <row r="143" spans="1:21" ht="60" customHeight="1" x14ac:dyDescent="0.25">
      <c r="A143" s="6">
        <v>167</v>
      </c>
      <c r="B143" s="7" t="s">
        <v>35</v>
      </c>
      <c r="C143" s="7" t="s">
        <v>36</v>
      </c>
      <c r="D143" s="7" t="s">
        <v>113</v>
      </c>
      <c r="E143" s="6" t="s">
        <v>133</v>
      </c>
      <c r="F143" s="6">
        <v>3331.5</v>
      </c>
      <c r="G143" s="6">
        <v>9.36</v>
      </c>
      <c r="H143" s="7" t="s">
        <v>38</v>
      </c>
      <c r="I143" s="7" t="s">
        <v>134</v>
      </c>
      <c r="J143" s="7" t="s">
        <v>102</v>
      </c>
      <c r="K143" s="56">
        <v>1765838.84</v>
      </c>
      <c r="L143" s="56">
        <f>F143*G143*9</f>
        <v>280645.55999999994</v>
      </c>
      <c r="M143" s="56">
        <v>1508570.07</v>
      </c>
      <c r="N143" s="56">
        <v>291232.57</v>
      </c>
      <c r="O143" s="56">
        <f>K143-M143</f>
        <v>257268.77000000002</v>
      </c>
      <c r="P143" s="56">
        <v>1225704</v>
      </c>
      <c r="Q143" s="8" t="s">
        <v>40</v>
      </c>
      <c r="R143" s="8" t="s">
        <v>40</v>
      </c>
      <c r="S143" s="56">
        <v>282866</v>
      </c>
      <c r="T143" s="35">
        <f>S143+P143</f>
        <v>1508570</v>
      </c>
      <c r="U143" s="35">
        <f>S143+P143+O143</f>
        <v>1765838.77</v>
      </c>
    </row>
    <row r="145" spans="1:19" x14ac:dyDescent="0.25">
      <c r="A145" s="76" t="s">
        <v>146</v>
      </c>
      <c r="B145" s="76"/>
      <c r="C145" s="76"/>
      <c r="D145" s="76"/>
      <c r="E145" s="76"/>
      <c r="F145" s="30"/>
      <c r="G145" s="30"/>
      <c r="H145" s="21"/>
      <c r="I145" s="30"/>
      <c r="J145" s="30"/>
      <c r="K145" s="21"/>
      <c r="L145" s="77" t="s">
        <v>147</v>
      </c>
      <c r="M145" s="77"/>
      <c r="N145" s="30"/>
      <c r="O145" s="21"/>
    </row>
    <row r="146" spans="1:19" x14ac:dyDescent="0.25">
      <c r="A146" s="21" t="s">
        <v>14</v>
      </c>
      <c r="B146" s="21"/>
      <c r="C146" s="21"/>
      <c r="D146" s="21"/>
      <c r="E146" s="21"/>
      <c r="F146" s="31"/>
      <c r="G146" s="31"/>
      <c r="H146" s="21"/>
      <c r="I146" s="22" t="s">
        <v>15</v>
      </c>
      <c r="J146" s="21"/>
      <c r="K146" s="21"/>
      <c r="L146" s="78" t="s">
        <v>16</v>
      </c>
      <c r="M146" s="78"/>
      <c r="N146" s="21"/>
      <c r="O146" s="21"/>
    </row>
    <row r="147" spans="1:19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32" t="s">
        <v>32</v>
      </c>
      <c r="L147" s="21"/>
      <c r="M147" s="21"/>
      <c r="N147" s="21"/>
      <c r="O147" s="21"/>
    </row>
    <row r="148" spans="1:19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9" x14ac:dyDescent="0.25">
      <c r="A149" s="21" t="s">
        <v>17</v>
      </c>
      <c r="B149" s="21"/>
      <c r="C149" s="77" t="s">
        <v>147</v>
      </c>
      <c r="D149" s="77"/>
      <c r="E149" s="21"/>
      <c r="F149" s="42">
        <v>44097</v>
      </c>
      <c r="G149" s="33"/>
      <c r="H149" s="79" t="s">
        <v>148</v>
      </c>
      <c r="I149" s="79"/>
      <c r="J149" s="21"/>
      <c r="K149" s="21"/>
      <c r="L149" s="21"/>
      <c r="M149" s="21"/>
      <c r="N149" s="21"/>
      <c r="O149" s="21"/>
    </row>
    <row r="150" spans="1:19" x14ac:dyDescent="0.25">
      <c r="A150" s="21"/>
      <c r="B150" s="21"/>
      <c r="C150" s="80" t="s">
        <v>18</v>
      </c>
      <c r="D150" s="80"/>
      <c r="E150" s="21"/>
      <c r="F150" s="34" t="s">
        <v>19</v>
      </c>
      <c r="G150" s="21"/>
      <c r="H150" s="34" t="s">
        <v>20</v>
      </c>
      <c r="I150" s="21"/>
      <c r="J150" s="21"/>
      <c r="K150" s="21"/>
      <c r="L150" s="21"/>
      <c r="M150" s="21"/>
      <c r="N150" s="21"/>
      <c r="O150" s="21"/>
    </row>
    <row r="153" spans="1:19" x14ac:dyDescent="0.25">
      <c r="A153" s="81" t="s">
        <v>1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</row>
    <row r="154" spans="1:19" x14ac:dyDescent="0.25">
      <c r="A154" s="81" t="s">
        <v>2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</row>
    <row r="155" spans="1:19" x14ac:dyDescent="0.25">
      <c r="A155" s="81" t="s">
        <v>3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</row>
    <row r="156" spans="1:19" x14ac:dyDescent="0.25">
      <c r="A156" s="82" t="s">
        <v>169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</row>
    <row r="157" spans="1:19" x14ac:dyDescent="0.25">
      <c r="A157" s="26"/>
      <c r="B157" s="21"/>
      <c r="C157" s="21"/>
      <c r="D157" s="21"/>
      <c r="E157" s="21"/>
      <c r="F157" s="21"/>
      <c r="G157" s="21"/>
      <c r="H157" s="21"/>
      <c r="I157" s="27"/>
      <c r="J157" s="28"/>
      <c r="K157" s="29" t="s">
        <v>97</v>
      </c>
      <c r="L157" s="21"/>
      <c r="M157" s="21"/>
      <c r="N157" s="21"/>
      <c r="O157" s="21"/>
      <c r="P157" s="21"/>
      <c r="Q157" s="21"/>
      <c r="R157" s="21"/>
      <c r="S157" s="21"/>
    </row>
    <row r="158" spans="1:19" x14ac:dyDescent="0.25">
      <c r="A158" s="21" t="s">
        <v>4</v>
      </c>
      <c r="B158" s="21"/>
      <c r="C158" s="21"/>
      <c r="D158" s="21"/>
      <c r="E158" s="76" t="s">
        <v>135</v>
      </c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1:19" x14ac:dyDescent="0.25">
      <c r="A159" s="21" t="s">
        <v>5</v>
      </c>
      <c r="B159" s="21"/>
      <c r="C159" s="21"/>
      <c r="D159" s="21"/>
      <c r="E159" s="83">
        <v>5921030618</v>
      </c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</row>
    <row r="160" spans="1:19" ht="6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21" ht="51.75" customHeight="1" x14ac:dyDescent="0.25">
      <c r="A161" s="84" t="s">
        <v>6</v>
      </c>
      <c r="B161" s="84" t="s">
        <v>0</v>
      </c>
      <c r="C161" s="84"/>
      <c r="D161" s="84"/>
      <c r="E161" s="84"/>
      <c r="F161" s="84" t="s">
        <v>21</v>
      </c>
      <c r="G161" s="85" t="s">
        <v>22</v>
      </c>
      <c r="H161" s="84" t="s">
        <v>11</v>
      </c>
      <c r="I161" s="84" t="s">
        <v>12</v>
      </c>
      <c r="J161" s="84" t="s">
        <v>23</v>
      </c>
      <c r="K161" s="87" t="s">
        <v>24</v>
      </c>
      <c r="L161" s="88"/>
      <c r="M161" s="89" t="s">
        <v>25</v>
      </c>
      <c r="N161" s="90"/>
      <c r="O161" s="84" t="s">
        <v>28</v>
      </c>
      <c r="P161" s="85" t="s">
        <v>31</v>
      </c>
      <c r="Q161" s="85" t="s">
        <v>30</v>
      </c>
      <c r="R161" s="84" t="s">
        <v>33</v>
      </c>
      <c r="S161" s="84" t="s">
        <v>13</v>
      </c>
    </row>
    <row r="162" spans="1:21" ht="132" x14ac:dyDescent="0.25">
      <c r="A162" s="84"/>
      <c r="B162" s="20" t="s">
        <v>7</v>
      </c>
      <c r="C162" s="20" t="s">
        <v>8</v>
      </c>
      <c r="D162" s="20" t="s">
        <v>9</v>
      </c>
      <c r="E162" s="20" t="s">
        <v>10</v>
      </c>
      <c r="F162" s="84"/>
      <c r="G162" s="86"/>
      <c r="H162" s="84"/>
      <c r="I162" s="84"/>
      <c r="J162" s="84"/>
      <c r="K162" s="20" t="s">
        <v>26</v>
      </c>
      <c r="L162" s="20" t="s">
        <v>27</v>
      </c>
      <c r="M162" s="20" t="s">
        <v>26</v>
      </c>
      <c r="N162" s="20" t="s">
        <v>27</v>
      </c>
      <c r="O162" s="84"/>
      <c r="P162" s="86"/>
      <c r="Q162" s="86"/>
      <c r="R162" s="84"/>
      <c r="S162" s="84"/>
    </row>
    <row r="163" spans="1:21" x14ac:dyDescent="0.25">
      <c r="A163" s="6">
        <v>1</v>
      </c>
      <c r="B163" s="6">
        <v>2</v>
      </c>
      <c r="C163" s="6">
        <v>3</v>
      </c>
      <c r="D163" s="6">
        <v>4</v>
      </c>
      <c r="E163" s="6">
        <v>5</v>
      </c>
      <c r="F163" s="6">
        <v>6</v>
      </c>
      <c r="G163" s="6">
        <v>7</v>
      </c>
      <c r="H163" s="6">
        <v>8</v>
      </c>
      <c r="I163" s="6">
        <v>9</v>
      </c>
      <c r="J163" s="6">
        <v>10</v>
      </c>
      <c r="K163" s="6">
        <v>11</v>
      </c>
      <c r="L163" s="6">
        <v>12</v>
      </c>
      <c r="M163" s="6">
        <v>13</v>
      </c>
      <c r="N163" s="6">
        <v>14</v>
      </c>
      <c r="O163" s="6">
        <v>15</v>
      </c>
      <c r="P163" s="6">
        <v>16</v>
      </c>
      <c r="Q163" s="6">
        <v>17</v>
      </c>
      <c r="R163" s="6">
        <v>18</v>
      </c>
      <c r="S163" s="6">
        <v>19</v>
      </c>
    </row>
    <row r="164" spans="1:21" ht="36" x14ac:dyDescent="0.25">
      <c r="A164" s="6">
        <v>168</v>
      </c>
      <c r="B164" s="7" t="s">
        <v>35</v>
      </c>
      <c r="C164" s="7" t="s">
        <v>36</v>
      </c>
      <c r="D164" s="7" t="s">
        <v>113</v>
      </c>
      <c r="E164" s="6">
        <v>28</v>
      </c>
      <c r="F164" s="6">
        <v>1582.2</v>
      </c>
      <c r="G164" s="6">
        <v>9.36</v>
      </c>
      <c r="H164" s="7" t="s">
        <v>38</v>
      </c>
      <c r="I164" s="7" t="s">
        <v>136</v>
      </c>
      <c r="J164" s="7" t="s">
        <v>102</v>
      </c>
      <c r="K164" s="56">
        <v>888257.17</v>
      </c>
      <c r="L164" s="56">
        <f>F164*G164*9</f>
        <v>133284.52799999999</v>
      </c>
      <c r="M164" s="56">
        <v>719531.55</v>
      </c>
      <c r="N164" s="56">
        <v>111971.25</v>
      </c>
      <c r="O164" s="56">
        <f>K164-M164</f>
        <v>168725.62</v>
      </c>
      <c r="P164" s="56">
        <v>0</v>
      </c>
      <c r="Q164" s="8" t="s">
        <v>40</v>
      </c>
      <c r="R164" s="8" t="s">
        <v>40</v>
      </c>
      <c r="S164" s="56">
        <v>719531.57</v>
      </c>
      <c r="T164" s="35">
        <f>S164+P164</f>
        <v>719531.57</v>
      </c>
      <c r="U164" s="35">
        <f>S164+P164+O164</f>
        <v>888257.19</v>
      </c>
    </row>
    <row r="166" spans="1:21" x14ac:dyDescent="0.25">
      <c r="A166" s="76" t="s">
        <v>146</v>
      </c>
      <c r="B166" s="76"/>
      <c r="C166" s="76"/>
      <c r="D166" s="76"/>
      <c r="E166" s="76"/>
      <c r="F166" s="30"/>
      <c r="G166" s="30"/>
      <c r="H166" s="21"/>
      <c r="I166" s="30"/>
      <c r="J166" s="30"/>
      <c r="K166" s="21"/>
      <c r="L166" s="77" t="s">
        <v>147</v>
      </c>
      <c r="M166" s="77"/>
      <c r="N166" s="30"/>
      <c r="O166" s="21"/>
    </row>
    <row r="167" spans="1:21" x14ac:dyDescent="0.25">
      <c r="A167" s="21" t="s">
        <v>14</v>
      </c>
      <c r="B167" s="21"/>
      <c r="C167" s="21"/>
      <c r="D167" s="21"/>
      <c r="E167" s="21"/>
      <c r="F167" s="31"/>
      <c r="G167" s="31"/>
      <c r="H167" s="21"/>
      <c r="I167" s="22" t="s">
        <v>15</v>
      </c>
      <c r="J167" s="21"/>
      <c r="K167" s="21"/>
      <c r="L167" s="78" t="s">
        <v>16</v>
      </c>
      <c r="M167" s="78"/>
      <c r="N167" s="21"/>
      <c r="O167" s="21"/>
    </row>
    <row r="168" spans="1:2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32" t="s">
        <v>32</v>
      </c>
      <c r="L168" s="21"/>
      <c r="M168" s="21"/>
      <c r="N168" s="21"/>
      <c r="O168" s="21"/>
    </row>
    <row r="169" spans="1:2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21" x14ac:dyDescent="0.25">
      <c r="A170" s="21" t="s">
        <v>17</v>
      </c>
      <c r="B170" s="21"/>
      <c r="C170" s="77" t="s">
        <v>147</v>
      </c>
      <c r="D170" s="77"/>
      <c r="E170" s="21"/>
      <c r="F170" s="42">
        <v>44097</v>
      </c>
      <c r="G170" s="33"/>
      <c r="H170" s="79" t="s">
        <v>148</v>
      </c>
      <c r="I170" s="79"/>
      <c r="J170" s="21"/>
      <c r="K170" s="21"/>
      <c r="L170" s="21"/>
      <c r="M170" s="21"/>
      <c r="N170" s="21"/>
      <c r="O170" s="21"/>
    </row>
    <row r="171" spans="1:21" x14ac:dyDescent="0.25">
      <c r="A171" s="21"/>
      <c r="B171" s="21"/>
      <c r="C171" s="80" t="s">
        <v>18</v>
      </c>
      <c r="D171" s="80"/>
      <c r="E171" s="21"/>
      <c r="F171" s="34" t="s">
        <v>19</v>
      </c>
      <c r="G171" s="21"/>
      <c r="H171" s="34" t="s">
        <v>20</v>
      </c>
      <c r="I171" s="21"/>
      <c r="J171" s="21"/>
      <c r="K171" s="21"/>
      <c r="L171" s="21"/>
      <c r="M171" s="21"/>
      <c r="N171" s="21"/>
      <c r="O171" s="21"/>
    </row>
    <row r="174" spans="1:21" x14ac:dyDescent="0.25">
      <c r="A174" s="81" t="s">
        <v>1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</row>
    <row r="175" spans="1:21" x14ac:dyDescent="0.25">
      <c r="A175" s="81" t="s">
        <v>2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</row>
    <row r="176" spans="1:21" x14ac:dyDescent="0.25">
      <c r="A176" s="81" t="s">
        <v>3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</row>
    <row r="177" spans="1:21" x14ac:dyDescent="0.25">
      <c r="A177" s="82" t="s">
        <v>170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</row>
    <row r="178" spans="1:21" x14ac:dyDescent="0.25">
      <c r="A178" s="26"/>
      <c r="B178" s="21"/>
      <c r="C178" s="21"/>
      <c r="D178" s="21"/>
      <c r="E178" s="21"/>
      <c r="F178" s="21"/>
      <c r="G178" s="21"/>
      <c r="H178" s="21"/>
      <c r="I178" s="27"/>
      <c r="J178" s="28"/>
      <c r="K178" s="29" t="s">
        <v>97</v>
      </c>
      <c r="L178" s="21"/>
      <c r="M178" s="21"/>
      <c r="N178" s="21"/>
      <c r="O178" s="21"/>
      <c r="P178" s="21"/>
      <c r="Q178" s="21"/>
      <c r="R178" s="21"/>
      <c r="S178" s="21"/>
    </row>
    <row r="179" spans="1:21" x14ac:dyDescent="0.25">
      <c r="A179" s="21" t="s">
        <v>4</v>
      </c>
      <c r="B179" s="21"/>
      <c r="C179" s="21"/>
      <c r="D179" s="21"/>
      <c r="E179" s="76" t="s">
        <v>137</v>
      </c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1:21" x14ac:dyDescent="0.25">
      <c r="A180" s="21" t="s">
        <v>5</v>
      </c>
      <c r="B180" s="21"/>
      <c r="C180" s="21"/>
      <c r="D180" s="21"/>
      <c r="E180" s="83">
        <v>5921026185</v>
      </c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</row>
    <row r="181" spans="1:2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21" ht="77.25" customHeight="1" x14ac:dyDescent="0.25">
      <c r="A182" s="84" t="s">
        <v>6</v>
      </c>
      <c r="B182" s="84" t="s">
        <v>0</v>
      </c>
      <c r="C182" s="84"/>
      <c r="D182" s="84"/>
      <c r="E182" s="84"/>
      <c r="F182" s="84" t="s">
        <v>21</v>
      </c>
      <c r="G182" s="85" t="s">
        <v>22</v>
      </c>
      <c r="H182" s="84" t="s">
        <v>11</v>
      </c>
      <c r="I182" s="84" t="s">
        <v>12</v>
      </c>
      <c r="J182" s="84" t="s">
        <v>23</v>
      </c>
      <c r="K182" s="87" t="s">
        <v>24</v>
      </c>
      <c r="L182" s="88"/>
      <c r="M182" s="89" t="s">
        <v>25</v>
      </c>
      <c r="N182" s="90"/>
      <c r="O182" s="84" t="s">
        <v>28</v>
      </c>
      <c r="P182" s="85" t="s">
        <v>31</v>
      </c>
      <c r="Q182" s="85" t="s">
        <v>30</v>
      </c>
      <c r="R182" s="84" t="s">
        <v>33</v>
      </c>
      <c r="S182" s="84" t="s">
        <v>13</v>
      </c>
    </row>
    <row r="183" spans="1:21" ht="214.5" customHeight="1" x14ac:dyDescent="0.25">
      <c r="A183" s="84"/>
      <c r="B183" s="20" t="s">
        <v>7</v>
      </c>
      <c r="C183" s="20" t="s">
        <v>8</v>
      </c>
      <c r="D183" s="20" t="s">
        <v>9</v>
      </c>
      <c r="E183" s="20" t="s">
        <v>10</v>
      </c>
      <c r="F183" s="84"/>
      <c r="G183" s="86"/>
      <c r="H183" s="84"/>
      <c r="I183" s="84"/>
      <c r="J183" s="84"/>
      <c r="K183" s="20" t="s">
        <v>26</v>
      </c>
      <c r="L183" s="20" t="s">
        <v>27</v>
      </c>
      <c r="M183" s="20" t="s">
        <v>26</v>
      </c>
      <c r="N183" s="20" t="s">
        <v>27</v>
      </c>
      <c r="O183" s="84"/>
      <c r="P183" s="86"/>
      <c r="Q183" s="86"/>
      <c r="R183" s="84"/>
      <c r="S183" s="84"/>
    </row>
    <row r="184" spans="1:21" x14ac:dyDescent="0.25">
      <c r="A184" s="6">
        <v>1</v>
      </c>
      <c r="B184" s="6">
        <v>2</v>
      </c>
      <c r="C184" s="6">
        <v>3</v>
      </c>
      <c r="D184" s="6">
        <v>4</v>
      </c>
      <c r="E184" s="6">
        <v>5</v>
      </c>
      <c r="F184" s="6">
        <v>6</v>
      </c>
      <c r="G184" s="6">
        <v>7</v>
      </c>
      <c r="H184" s="6">
        <v>8</v>
      </c>
      <c r="I184" s="6">
        <v>9</v>
      </c>
      <c r="J184" s="6">
        <v>10</v>
      </c>
      <c r="K184" s="6">
        <v>11</v>
      </c>
      <c r="L184" s="6">
        <v>12</v>
      </c>
      <c r="M184" s="6">
        <v>13</v>
      </c>
      <c r="N184" s="6">
        <v>14</v>
      </c>
      <c r="O184" s="6">
        <v>15</v>
      </c>
      <c r="P184" s="6">
        <v>16</v>
      </c>
      <c r="Q184" s="6">
        <v>17</v>
      </c>
      <c r="R184" s="6">
        <v>18</v>
      </c>
      <c r="S184" s="6">
        <v>19</v>
      </c>
    </row>
    <row r="185" spans="1:21" ht="54.75" customHeight="1" x14ac:dyDescent="0.25">
      <c r="A185" s="6">
        <v>1092</v>
      </c>
      <c r="B185" s="7" t="s">
        <v>35</v>
      </c>
      <c r="C185" s="7" t="s">
        <v>36</v>
      </c>
      <c r="D185" s="7" t="s">
        <v>76</v>
      </c>
      <c r="E185" s="6">
        <v>2</v>
      </c>
      <c r="F185" s="6">
        <v>4582.46</v>
      </c>
      <c r="G185" s="6">
        <v>9.36</v>
      </c>
      <c r="H185" s="7" t="s">
        <v>138</v>
      </c>
      <c r="I185" s="7" t="s">
        <v>139</v>
      </c>
      <c r="J185" s="7" t="s">
        <v>102</v>
      </c>
      <c r="K185" s="56">
        <v>2571083.9700000002</v>
      </c>
      <c r="L185" s="56">
        <f>F185*G185*9</f>
        <v>386026.43039999995</v>
      </c>
      <c r="M185" s="56">
        <v>2155515.5699999998</v>
      </c>
      <c r="N185" s="56">
        <v>310631.37</v>
      </c>
      <c r="O185" s="56">
        <f>K185-M185</f>
        <v>415568.40000000037</v>
      </c>
      <c r="P185" s="56">
        <v>190000</v>
      </c>
      <c r="Q185" s="8" t="s">
        <v>40</v>
      </c>
      <c r="R185" s="8" t="s">
        <v>40</v>
      </c>
      <c r="S185" s="56">
        <v>1965515.57</v>
      </c>
      <c r="T185" s="35">
        <f>S185+P185</f>
        <v>2155515.5700000003</v>
      </c>
      <c r="U185" s="35">
        <f>S185+P185+O185</f>
        <v>2571083.9700000007</v>
      </c>
    </row>
    <row r="186" spans="1:21" ht="36" customHeight="1" x14ac:dyDescent="0.25">
      <c r="A186" s="76" t="s">
        <v>146</v>
      </c>
      <c r="B186" s="76"/>
      <c r="C186" s="76"/>
      <c r="D186" s="76"/>
      <c r="E186" s="76"/>
      <c r="F186" s="30"/>
      <c r="G186" s="30"/>
      <c r="H186" s="21"/>
      <c r="I186" s="30"/>
      <c r="J186" s="30"/>
      <c r="K186" s="21"/>
      <c r="L186" s="77" t="s">
        <v>147</v>
      </c>
      <c r="M186" s="77"/>
      <c r="N186" s="30"/>
      <c r="O186" s="21"/>
    </row>
    <row r="187" spans="1:21" x14ac:dyDescent="0.25">
      <c r="A187" s="21" t="s">
        <v>14</v>
      </c>
      <c r="B187" s="21"/>
      <c r="C187" s="21"/>
      <c r="D187" s="21"/>
      <c r="E187" s="21"/>
      <c r="F187" s="31"/>
      <c r="G187" s="31"/>
      <c r="H187" s="21"/>
      <c r="I187" s="22" t="s">
        <v>15</v>
      </c>
      <c r="J187" s="21"/>
      <c r="K187" s="21"/>
      <c r="L187" s="78" t="s">
        <v>16</v>
      </c>
      <c r="M187" s="78"/>
      <c r="N187" s="21"/>
      <c r="O187" s="21"/>
    </row>
    <row r="188" spans="1:2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32" t="s">
        <v>32</v>
      </c>
      <c r="L188" s="21"/>
      <c r="M188" s="21"/>
      <c r="N188" s="21"/>
      <c r="O188" s="21"/>
    </row>
    <row r="189" spans="1:2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21" x14ac:dyDescent="0.25">
      <c r="A190" s="21" t="s">
        <v>17</v>
      </c>
      <c r="B190" s="21"/>
      <c r="C190" s="77" t="s">
        <v>147</v>
      </c>
      <c r="D190" s="77"/>
      <c r="E190" s="21"/>
      <c r="F190" s="42">
        <v>44097</v>
      </c>
      <c r="G190" s="33"/>
      <c r="H190" s="79" t="s">
        <v>148</v>
      </c>
      <c r="I190" s="79"/>
      <c r="J190" s="21"/>
      <c r="K190" s="21"/>
      <c r="L190" s="21"/>
      <c r="M190" s="21"/>
      <c r="N190" s="21"/>
      <c r="O190" s="21"/>
    </row>
    <row r="191" spans="1:21" x14ac:dyDescent="0.25">
      <c r="A191" s="21"/>
      <c r="B191" s="21"/>
      <c r="C191" s="80" t="s">
        <v>18</v>
      </c>
      <c r="D191" s="80"/>
      <c r="E191" s="21"/>
      <c r="F191" s="34" t="s">
        <v>19</v>
      </c>
      <c r="G191" s="21"/>
      <c r="H191" s="34" t="s">
        <v>20</v>
      </c>
      <c r="I191" s="21"/>
      <c r="J191" s="21"/>
      <c r="K191" s="21"/>
      <c r="L191" s="21"/>
      <c r="M191" s="21"/>
      <c r="N191" s="21"/>
      <c r="O191" s="21"/>
    </row>
    <row r="193" spans="1:21" x14ac:dyDescent="0.25">
      <c r="A193" s="81" t="s">
        <v>1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</row>
    <row r="194" spans="1:21" x14ac:dyDescent="0.25">
      <c r="A194" s="81" t="s">
        <v>2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</row>
    <row r="195" spans="1:21" x14ac:dyDescent="0.25">
      <c r="A195" s="81" t="s">
        <v>3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</row>
    <row r="196" spans="1:21" x14ac:dyDescent="0.25">
      <c r="A196" s="82" t="s">
        <v>170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</row>
    <row r="197" spans="1:21" x14ac:dyDescent="0.25">
      <c r="A197" s="26"/>
      <c r="B197" s="21"/>
      <c r="C197" s="21"/>
      <c r="D197" s="21"/>
      <c r="E197" s="21"/>
      <c r="F197" s="21"/>
      <c r="G197" s="21"/>
      <c r="H197" s="21"/>
      <c r="I197" s="27"/>
      <c r="J197" s="28"/>
      <c r="K197" s="29" t="s">
        <v>97</v>
      </c>
      <c r="L197" s="21"/>
      <c r="M197" s="21"/>
      <c r="N197" s="21"/>
      <c r="O197" s="21"/>
      <c r="P197" s="21"/>
      <c r="Q197" s="21"/>
      <c r="R197" s="21"/>
      <c r="S197" s="21"/>
    </row>
    <row r="198" spans="1:21" x14ac:dyDescent="0.25">
      <c r="A198" s="21" t="s">
        <v>4</v>
      </c>
      <c r="B198" s="21"/>
      <c r="C198" s="21"/>
      <c r="D198" s="21"/>
      <c r="E198" s="76" t="s">
        <v>140</v>
      </c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</row>
    <row r="199" spans="1:21" x14ac:dyDescent="0.25">
      <c r="A199" s="21" t="s">
        <v>5</v>
      </c>
      <c r="B199" s="21"/>
      <c r="C199" s="21"/>
      <c r="D199" s="21"/>
      <c r="E199" s="83">
        <v>5921025664</v>
      </c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2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21" ht="70.5" customHeight="1" x14ac:dyDescent="0.25">
      <c r="A201" s="84" t="s">
        <v>6</v>
      </c>
      <c r="B201" s="84" t="s">
        <v>0</v>
      </c>
      <c r="C201" s="84"/>
      <c r="D201" s="84"/>
      <c r="E201" s="84"/>
      <c r="F201" s="84" t="s">
        <v>21</v>
      </c>
      <c r="G201" s="85" t="s">
        <v>22</v>
      </c>
      <c r="H201" s="84" t="s">
        <v>11</v>
      </c>
      <c r="I201" s="84" t="s">
        <v>12</v>
      </c>
      <c r="J201" s="84" t="s">
        <v>23</v>
      </c>
      <c r="K201" s="87" t="s">
        <v>24</v>
      </c>
      <c r="L201" s="88"/>
      <c r="M201" s="89" t="s">
        <v>25</v>
      </c>
      <c r="N201" s="90"/>
      <c r="O201" s="84" t="s">
        <v>28</v>
      </c>
      <c r="P201" s="85" t="s">
        <v>31</v>
      </c>
      <c r="Q201" s="85" t="s">
        <v>30</v>
      </c>
      <c r="R201" s="84" t="s">
        <v>33</v>
      </c>
      <c r="S201" s="84" t="s">
        <v>13</v>
      </c>
    </row>
    <row r="202" spans="1:21" ht="173.25" customHeight="1" x14ac:dyDescent="0.25">
      <c r="A202" s="84"/>
      <c r="B202" s="20" t="s">
        <v>7</v>
      </c>
      <c r="C202" s="20" t="s">
        <v>8</v>
      </c>
      <c r="D202" s="20" t="s">
        <v>9</v>
      </c>
      <c r="E202" s="20" t="s">
        <v>10</v>
      </c>
      <c r="F202" s="84"/>
      <c r="G202" s="86"/>
      <c r="H202" s="84"/>
      <c r="I202" s="84"/>
      <c r="J202" s="84"/>
      <c r="K202" s="20" t="s">
        <v>26</v>
      </c>
      <c r="L202" s="20" t="s">
        <v>27</v>
      </c>
      <c r="M202" s="20" t="s">
        <v>26</v>
      </c>
      <c r="N202" s="20" t="s">
        <v>27</v>
      </c>
      <c r="O202" s="84"/>
      <c r="P202" s="86"/>
      <c r="Q202" s="86"/>
      <c r="R202" s="84"/>
      <c r="S202" s="84"/>
    </row>
    <row r="203" spans="1:21" x14ac:dyDescent="0.2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>
        <v>6</v>
      </c>
      <c r="G203" s="6">
        <v>7</v>
      </c>
      <c r="H203" s="6">
        <v>8</v>
      </c>
      <c r="I203" s="6">
        <v>9</v>
      </c>
      <c r="J203" s="6">
        <v>10</v>
      </c>
      <c r="K203" s="6">
        <v>11</v>
      </c>
      <c r="L203" s="6">
        <v>12</v>
      </c>
      <c r="M203" s="6">
        <v>13</v>
      </c>
      <c r="N203" s="6">
        <v>14</v>
      </c>
      <c r="O203" s="6">
        <v>15</v>
      </c>
      <c r="P203" s="6">
        <v>16</v>
      </c>
      <c r="Q203" s="6">
        <v>17</v>
      </c>
      <c r="R203" s="6">
        <v>18</v>
      </c>
      <c r="S203" s="6">
        <v>19</v>
      </c>
    </row>
    <row r="204" spans="1:21" ht="52.5" customHeight="1" x14ac:dyDescent="0.25">
      <c r="A204" s="6">
        <v>378</v>
      </c>
      <c r="B204" s="7" t="s">
        <v>35</v>
      </c>
      <c r="C204" s="7" t="s">
        <v>36</v>
      </c>
      <c r="D204" s="7" t="s">
        <v>76</v>
      </c>
      <c r="E204" s="6">
        <v>8</v>
      </c>
      <c r="F204" s="6">
        <v>5452.8</v>
      </c>
      <c r="G204" s="6">
        <v>9.36</v>
      </c>
      <c r="H204" s="7" t="s">
        <v>38</v>
      </c>
      <c r="I204" s="7" t="s">
        <v>141</v>
      </c>
      <c r="J204" s="7" t="s">
        <v>102</v>
      </c>
      <c r="K204" s="56">
        <v>3021287.44</v>
      </c>
      <c r="L204" s="56">
        <f>F204*G204*9</f>
        <v>459343.87199999997</v>
      </c>
      <c r="M204" s="56">
        <v>2667480.6</v>
      </c>
      <c r="N204" s="56">
        <v>384711.9</v>
      </c>
      <c r="O204" s="56">
        <f>K204-M204</f>
        <v>353806.83999999985</v>
      </c>
      <c r="P204" s="56">
        <v>2052173.4</v>
      </c>
      <c r="Q204" s="8" t="s">
        <v>40</v>
      </c>
      <c r="R204" s="8" t="s">
        <v>40</v>
      </c>
      <c r="S204" s="56">
        <v>615307.19999999995</v>
      </c>
      <c r="T204" s="35">
        <f>S204+P204</f>
        <v>2667480.5999999996</v>
      </c>
      <c r="U204" s="35">
        <f>S204+P204+O204</f>
        <v>3021287.4399999995</v>
      </c>
    </row>
    <row r="205" spans="1:21" ht="37.5" customHeight="1" x14ac:dyDescent="0.25">
      <c r="A205" s="76" t="s">
        <v>146</v>
      </c>
      <c r="B205" s="76"/>
      <c r="C205" s="76"/>
      <c r="D205" s="76"/>
      <c r="E205" s="76"/>
      <c r="F205" s="30"/>
      <c r="G205" s="30"/>
      <c r="H205" s="21"/>
      <c r="I205" s="30"/>
      <c r="J205" s="30"/>
      <c r="K205" s="21"/>
      <c r="L205" s="77" t="s">
        <v>147</v>
      </c>
      <c r="M205" s="77"/>
      <c r="N205" s="30"/>
      <c r="O205" s="21"/>
    </row>
    <row r="206" spans="1:21" x14ac:dyDescent="0.25">
      <c r="A206" s="21" t="s">
        <v>14</v>
      </c>
      <c r="B206" s="21"/>
      <c r="C206" s="21"/>
      <c r="D206" s="21"/>
      <c r="E206" s="21"/>
      <c r="F206" s="31"/>
      <c r="G206" s="31"/>
      <c r="H206" s="21"/>
      <c r="I206" s="22" t="s">
        <v>15</v>
      </c>
      <c r="J206" s="21"/>
      <c r="K206" s="21"/>
      <c r="L206" s="78" t="s">
        <v>16</v>
      </c>
      <c r="M206" s="78"/>
      <c r="N206" s="21"/>
      <c r="O206" s="21"/>
    </row>
    <row r="207" spans="1:2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32" t="s">
        <v>32</v>
      </c>
      <c r="L207" s="21"/>
      <c r="M207" s="21"/>
      <c r="N207" s="21"/>
      <c r="O207" s="21"/>
    </row>
    <row r="208" spans="1:2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21" x14ac:dyDescent="0.25">
      <c r="A209" s="21" t="s">
        <v>17</v>
      </c>
      <c r="B209" s="21"/>
      <c r="C209" s="77" t="s">
        <v>147</v>
      </c>
      <c r="D209" s="77"/>
      <c r="E209" s="21"/>
      <c r="F209" s="42">
        <v>44097</v>
      </c>
      <c r="G209" s="33"/>
      <c r="H209" s="79" t="s">
        <v>148</v>
      </c>
      <c r="I209" s="79"/>
      <c r="J209" s="21"/>
      <c r="K209" s="21"/>
      <c r="L209" s="21"/>
      <c r="M209" s="21"/>
      <c r="N209" s="21"/>
      <c r="O209" s="21"/>
    </row>
    <row r="210" spans="1:21" x14ac:dyDescent="0.25">
      <c r="A210" s="21"/>
      <c r="B210" s="21"/>
      <c r="C210" s="80" t="s">
        <v>18</v>
      </c>
      <c r="D210" s="80"/>
      <c r="E210" s="21"/>
      <c r="F210" s="34" t="s">
        <v>19</v>
      </c>
      <c r="G210" s="21"/>
      <c r="H210" s="34" t="s">
        <v>20</v>
      </c>
      <c r="I210" s="21"/>
      <c r="J210" s="21"/>
      <c r="K210" s="21"/>
      <c r="L210" s="21"/>
      <c r="M210" s="21"/>
      <c r="N210" s="21"/>
      <c r="O210" s="21"/>
    </row>
    <row r="212" spans="1:21" x14ac:dyDescent="0.25">
      <c r="A212" s="81" t="s">
        <v>1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</row>
    <row r="213" spans="1:21" x14ac:dyDescent="0.25">
      <c r="A213" s="81" t="s">
        <v>2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</row>
    <row r="214" spans="1:21" x14ac:dyDescent="0.25">
      <c r="A214" s="81" t="s">
        <v>3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</row>
    <row r="215" spans="1:21" x14ac:dyDescent="0.25">
      <c r="A215" s="82" t="s">
        <v>170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</row>
    <row r="216" spans="1:21" x14ac:dyDescent="0.25">
      <c r="A216" s="26"/>
      <c r="B216" s="21"/>
      <c r="C216" s="21"/>
      <c r="D216" s="21"/>
      <c r="E216" s="21"/>
      <c r="F216" s="21"/>
      <c r="G216" s="21"/>
      <c r="H216" s="21"/>
      <c r="I216" s="27"/>
      <c r="J216" s="28"/>
      <c r="K216" s="29" t="s">
        <v>97</v>
      </c>
      <c r="L216" s="21"/>
      <c r="M216" s="21"/>
      <c r="N216" s="21"/>
      <c r="O216" s="21"/>
      <c r="P216" s="21"/>
      <c r="Q216" s="21"/>
      <c r="R216" s="21"/>
      <c r="S216" s="21"/>
    </row>
    <row r="217" spans="1:21" x14ac:dyDescent="0.25">
      <c r="A217" s="21" t="s">
        <v>4</v>
      </c>
      <c r="B217" s="21"/>
      <c r="C217" s="21"/>
      <c r="D217" s="21"/>
      <c r="E217" s="76" t="s">
        <v>142</v>
      </c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</row>
    <row r="218" spans="1:21" x14ac:dyDescent="0.25">
      <c r="A218" s="21" t="s">
        <v>5</v>
      </c>
      <c r="B218" s="21"/>
      <c r="C218" s="21"/>
      <c r="D218" s="21"/>
      <c r="E218" s="83">
        <v>5921025657</v>
      </c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</row>
    <row r="219" spans="1:2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21" ht="77.25" customHeight="1" x14ac:dyDescent="0.25">
      <c r="A220" s="84" t="s">
        <v>6</v>
      </c>
      <c r="B220" s="84" t="s">
        <v>0</v>
      </c>
      <c r="C220" s="84"/>
      <c r="D220" s="84"/>
      <c r="E220" s="84"/>
      <c r="F220" s="84" t="s">
        <v>21</v>
      </c>
      <c r="G220" s="85" t="s">
        <v>22</v>
      </c>
      <c r="H220" s="84" t="s">
        <v>11</v>
      </c>
      <c r="I220" s="84" t="s">
        <v>12</v>
      </c>
      <c r="J220" s="84" t="s">
        <v>23</v>
      </c>
      <c r="K220" s="87" t="s">
        <v>24</v>
      </c>
      <c r="L220" s="88"/>
      <c r="M220" s="89" t="s">
        <v>25</v>
      </c>
      <c r="N220" s="90"/>
      <c r="O220" s="84" t="s">
        <v>28</v>
      </c>
      <c r="P220" s="85" t="s">
        <v>31</v>
      </c>
      <c r="Q220" s="85" t="s">
        <v>30</v>
      </c>
      <c r="R220" s="84" t="s">
        <v>33</v>
      </c>
      <c r="S220" s="84" t="s">
        <v>13</v>
      </c>
    </row>
    <row r="221" spans="1:21" ht="161.25" customHeight="1" x14ac:dyDescent="0.25">
      <c r="A221" s="84"/>
      <c r="B221" s="20" t="s">
        <v>7</v>
      </c>
      <c r="C221" s="20" t="s">
        <v>8</v>
      </c>
      <c r="D221" s="20" t="s">
        <v>9</v>
      </c>
      <c r="E221" s="20" t="s">
        <v>10</v>
      </c>
      <c r="F221" s="84"/>
      <c r="G221" s="86"/>
      <c r="H221" s="84"/>
      <c r="I221" s="84"/>
      <c r="J221" s="84"/>
      <c r="K221" s="20" t="s">
        <v>26</v>
      </c>
      <c r="L221" s="20" t="s">
        <v>27</v>
      </c>
      <c r="M221" s="20" t="s">
        <v>26</v>
      </c>
      <c r="N221" s="20" t="s">
        <v>27</v>
      </c>
      <c r="O221" s="84"/>
      <c r="P221" s="86"/>
      <c r="Q221" s="86"/>
      <c r="R221" s="84"/>
      <c r="S221" s="84"/>
    </row>
    <row r="222" spans="1:21" x14ac:dyDescent="0.25">
      <c r="A222" s="6">
        <v>1</v>
      </c>
      <c r="B222" s="6">
        <v>2</v>
      </c>
      <c r="C222" s="6">
        <v>3</v>
      </c>
      <c r="D222" s="6">
        <v>4</v>
      </c>
      <c r="E222" s="6">
        <v>5</v>
      </c>
      <c r="F222" s="6">
        <v>6</v>
      </c>
      <c r="G222" s="6">
        <v>7</v>
      </c>
      <c r="H222" s="6">
        <v>8</v>
      </c>
      <c r="I222" s="6">
        <v>9</v>
      </c>
      <c r="J222" s="6">
        <v>10</v>
      </c>
      <c r="K222" s="6">
        <v>11</v>
      </c>
      <c r="L222" s="6">
        <v>12</v>
      </c>
      <c r="M222" s="6">
        <v>13</v>
      </c>
      <c r="N222" s="6">
        <v>14</v>
      </c>
      <c r="O222" s="6">
        <v>15</v>
      </c>
      <c r="P222" s="6">
        <v>16</v>
      </c>
      <c r="Q222" s="6">
        <v>17</v>
      </c>
      <c r="R222" s="6">
        <v>18</v>
      </c>
      <c r="S222" s="6">
        <v>19</v>
      </c>
    </row>
    <row r="223" spans="1:21" ht="55.5" customHeight="1" x14ac:dyDescent="0.25">
      <c r="A223" s="6">
        <v>1297</v>
      </c>
      <c r="B223" s="7" t="s">
        <v>35</v>
      </c>
      <c r="C223" s="7" t="s">
        <v>36</v>
      </c>
      <c r="D223" s="7" t="s">
        <v>76</v>
      </c>
      <c r="E223" s="6" t="s">
        <v>66</v>
      </c>
      <c r="F223" s="6">
        <v>5476.4</v>
      </c>
      <c r="G223" s="6">
        <v>9.36</v>
      </c>
      <c r="H223" s="7" t="s">
        <v>38</v>
      </c>
      <c r="I223" s="7" t="s">
        <v>143</v>
      </c>
      <c r="J223" s="7" t="s">
        <v>102</v>
      </c>
      <c r="K223" s="56">
        <v>2691910.9</v>
      </c>
      <c r="L223" s="56">
        <f>F223*G223*9</f>
        <v>461331.93599999993</v>
      </c>
      <c r="M223" s="56">
        <v>2664075.5099999998</v>
      </c>
      <c r="N223" s="56">
        <v>349971.31</v>
      </c>
      <c r="O223" s="56">
        <f>K223-M223</f>
        <v>27835.39000000013</v>
      </c>
      <c r="P223" s="56">
        <v>2594698.2000000002</v>
      </c>
      <c r="Q223" s="8" t="s">
        <v>40</v>
      </c>
      <c r="R223" s="8" t="s">
        <v>40</v>
      </c>
      <c r="S223" s="56">
        <v>69377.16</v>
      </c>
      <c r="T223" s="35">
        <f>S223+P223</f>
        <v>2664075.3600000003</v>
      </c>
      <c r="U223" s="35">
        <f>S223+P223+O223</f>
        <v>2691910.7500000005</v>
      </c>
    </row>
    <row r="224" spans="1:21" ht="32.25" customHeight="1" x14ac:dyDescent="0.25">
      <c r="A224" s="76" t="s">
        <v>146</v>
      </c>
      <c r="B224" s="76"/>
      <c r="C224" s="76"/>
      <c r="D224" s="76"/>
      <c r="E224" s="76"/>
      <c r="F224" s="30"/>
      <c r="G224" s="30"/>
      <c r="H224" s="21"/>
      <c r="I224" s="30"/>
      <c r="J224" s="30"/>
      <c r="K224" s="21"/>
      <c r="L224" s="77" t="s">
        <v>147</v>
      </c>
      <c r="M224" s="77"/>
      <c r="N224" s="30"/>
      <c r="O224" s="21"/>
    </row>
    <row r="225" spans="1:19" x14ac:dyDescent="0.25">
      <c r="A225" s="21" t="s">
        <v>14</v>
      </c>
      <c r="B225" s="21"/>
      <c r="C225" s="21"/>
      <c r="D225" s="21"/>
      <c r="E225" s="21"/>
      <c r="F225" s="31"/>
      <c r="G225" s="31"/>
      <c r="H225" s="21"/>
      <c r="I225" s="22" t="s">
        <v>15</v>
      </c>
      <c r="J225" s="21"/>
      <c r="K225" s="21"/>
      <c r="L225" s="78" t="s">
        <v>16</v>
      </c>
      <c r="M225" s="78"/>
      <c r="N225" s="21"/>
      <c r="O225" s="21"/>
    </row>
    <row r="226" spans="1:19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32" t="s">
        <v>32</v>
      </c>
      <c r="L226" s="21"/>
      <c r="M226" s="21"/>
      <c r="N226" s="21"/>
      <c r="O226" s="21"/>
    </row>
    <row r="227" spans="1:19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9" x14ac:dyDescent="0.25">
      <c r="A228" s="21" t="s">
        <v>17</v>
      </c>
      <c r="B228" s="21"/>
      <c r="C228" s="77" t="s">
        <v>147</v>
      </c>
      <c r="D228" s="77"/>
      <c r="E228" s="21"/>
      <c r="F228" s="42">
        <v>44097</v>
      </c>
      <c r="G228" s="33"/>
      <c r="H228" s="79" t="s">
        <v>148</v>
      </c>
      <c r="I228" s="79"/>
      <c r="J228" s="21"/>
      <c r="K228" s="21"/>
      <c r="L228" s="21"/>
      <c r="M228" s="21"/>
      <c r="N228" s="21"/>
      <c r="O228" s="21"/>
    </row>
    <row r="229" spans="1:19" x14ac:dyDescent="0.25">
      <c r="A229" s="21"/>
      <c r="B229" s="21"/>
      <c r="C229" s="80" t="s">
        <v>18</v>
      </c>
      <c r="D229" s="80"/>
      <c r="E229" s="21"/>
      <c r="F229" s="34" t="s">
        <v>19</v>
      </c>
      <c r="G229" s="21"/>
      <c r="H229" s="34" t="s">
        <v>20</v>
      </c>
      <c r="I229" s="21"/>
      <c r="J229" s="21"/>
      <c r="K229" s="21"/>
      <c r="L229" s="21"/>
      <c r="M229" s="21"/>
      <c r="N229" s="21"/>
      <c r="O229" s="21"/>
    </row>
    <row r="231" spans="1:19" x14ac:dyDescent="0.25">
      <c r="A231" s="81" t="s">
        <v>1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</row>
    <row r="232" spans="1:19" x14ac:dyDescent="0.25">
      <c r="A232" s="81" t="s">
        <v>2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</row>
    <row r="233" spans="1:19" x14ac:dyDescent="0.25">
      <c r="A233" s="81" t="s">
        <v>3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</row>
    <row r="234" spans="1:19" x14ac:dyDescent="0.25">
      <c r="A234" s="82" t="s">
        <v>170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</row>
    <row r="235" spans="1:19" x14ac:dyDescent="0.25">
      <c r="A235" s="26"/>
      <c r="B235" s="21"/>
      <c r="C235" s="21"/>
      <c r="D235" s="21"/>
      <c r="E235" s="21"/>
      <c r="F235" s="21"/>
      <c r="G235" s="21"/>
      <c r="H235" s="21"/>
      <c r="I235" s="27"/>
      <c r="J235" s="28"/>
      <c r="K235" s="29" t="s">
        <v>97</v>
      </c>
      <c r="L235" s="21"/>
      <c r="M235" s="21"/>
      <c r="N235" s="21"/>
      <c r="O235" s="21"/>
      <c r="P235" s="21"/>
      <c r="Q235" s="21"/>
      <c r="R235" s="21"/>
      <c r="S235" s="21"/>
    </row>
    <row r="236" spans="1:19" x14ac:dyDescent="0.25">
      <c r="A236" s="21" t="s">
        <v>4</v>
      </c>
      <c r="B236" s="21"/>
      <c r="C236" s="21"/>
      <c r="D236" s="21"/>
      <c r="E236" s="76" t="s">
        <v>144</v>
      </c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1:19" x14ac:dyDescent="0.25">
      <c r="A237" s="21" t="s">
        <v>5</v>
      </c>
      <c r="B237" s="21"/>
      <c r="C237" s="21"/>
      <c r="D237" s="21"/>
      <c r="E237" s="83">
        <v>5921025640</v>
      </c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</row>
    <row r="238" spans="1:19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ht="69.75" customHeight="1" x14ac:dyDescent="0.25">
      <c r="A239" s="84" t="s">
        <v>6</v>
      </c>
      <c r="B239" s="84" t="s">
        <v>0</v>
      </c>
      <c r="C239" s="84"/>
      <c r="D239" s="84"/>
      <c r="E239" s="84"/>
      <c r="F239" s="84" t="s">
        <v>21</v>
      </c>
      <c r="G239" s="85" t="s">
        <v>22</v>
      </c>
      <c r="H239" s="84" t="s">
        <v>11</v>
      </c>
      <c r="I239" s="84" t="s">
        <v>12</v>
      </c>
      <c r="J239" s="84" t="s">
        <v>23</v>
      </c>
      <c r="K239" s="87" t="s">
        <v>24</v>
      </c>
      <c r="L239" s="88"/>
      <c r="M239" s="89" t="s">
        <v>25</v>
      </c>
      <c r="N239" s="90"/>
      <c r="O239" s="84" t="s">
        <v>28</v>
      </c>
      <c r="P239" s="85" t="s">
        <v>31</v>
      </c>
      <c r="Q239" s="85" t="s">
        <v>30</v>
      </c>
      <c r="R239" s="84" t="s">
        <v>33</v>
      </c>
      <c r="S239" s="84" t="s">
        <v>13</v>
      </c>
    </row>
    <row r="240" spans="1:19" ht="184.5" customHeight="1" x14ac:dyDescent="0.25">
      <c r="A240" s="84"/>
      <c r="B240" s="20" t="s">
        <v>7</v>
      </c>
      <c r="C240" s="20" t="s">
        <v>8</v>
      </c>
      <c r="D240" s="20" t="s">
        <v>9</v>
      </c>
      <c r="E240" s="20" t="s">
        <v>10</v>
      </c>
      <c r="F240" s="84"/>
      <c r="G240" s="86"/>
      <c r="H240" s="84"/>
      <c r="I240" s="84"/>
      <c r="J240" s="84"/>
      <c r="K240" s="20" t="s">
        <v>26</v>
      </c>
      <c r="L240" s="20" t="s">
        <v>27</v>
      </c>
      <c r="M240" s="20" t="s">
        <v>26</v>
      </c>
      <c r="N240" s="20" t="s">
        <v>27</v>
      </c>
      <c r="O240" s="84"/>
      <c r="P240" s="86"/>
      <c r="Q240" s="86"/>
      <c r="R240" s="84"/>
      <c r="S240" s="84"/>
    </row>
    <row r="241" spans="1:21" x14ac:dyDescent="0.25">
      <c r="A241" s="6">
        <v>1</v>
      </c>
      <c r="B241" s="6">
        <v>2</v>
      </c>
      <c r="C241" s="6">
        <v>3</v>
      </c>
      <c r="D241" s="6">
        <v>4</v>
      </c>
      <c r="E241" s="6">
        <v>5</v>
      </c>
      <c r="F241" s="6">
        <v>6</v>
      </c>
      <c r="G241" s="6">
        <v>7</v>
      </c>
      <c r="H241" s="6">
        <v>8</v>
      </c>
      <c r="I241" s="6">
        <v>9</v>
      </c>
      <c r="J241" s="6">
        <v>10</v>
      </c>
      <c r="K241" s="6">
        <v>11</v>
      </c>
      <c r="L241" s="6">
        <v>12</v>
      </c>
      <c r="M241" s="6">
        <v>13</v>
      </c>
      <c r="N241" s="6">
        <v>14</v>
      </c>
      <c r="O241" s="6">
        <v>15</v>
      </c>
      <c r="P241" s="6">
        <v>16</v>
      </c>
      <c r="Q241" s="6">
        <v>17</v>
      </c>
      <c r="R241" s="6">
        <v>18</v>
      </c>
      <c r="S241" s="6">
        <v>19</v>
      </c>
    </row>
    <row r="242" spans="1:21" ht="65.25" customHeight="1" x14ac:dyDescent="0.25">
      <c r="A242" s="6">
        <v>2356</v>
      </c>
      <c r="B242" s="7" t="s">
        <v>35</v>
      </c>
      <c r="C242" s="7" t="s">
        <v>36</v>
      </c>
      <c r="D242" s="7" t="s">
        <v>76</v>
      </c>
      <c r="E242" s="6">
        <v>10</v>
      </c>
      <c r="F242" s="6">
        <v>4514.8999999999996</v>
      </c>
      <c r="G242" s="6">
        <v>9.36</v>
      </c>
      <c r="H242" s="7" t="s">
        <v>38</v>
      </c>
      <c r="I242" s="7" t="s">
        <v>145</v>
      </c>
      <c r="J242" s="7" t="s">
        <v>101</v>
      </c>
      <c r="K242" s="56">
        <v>2470775.4900000002</v>
      </c>
      <c r="L242" s="56">
        <f>F242*G242*9</f>
        <v>380335.17599999992</v>
      </c>
      <c r="M242" s="56">
        <v>2059531.93</v>
      </c>
      <c r="N242" s="56">
        <v>348600.83</v>
      </c>
      <c r="O242" s="56">
        <f>K242-M242</f>
        <v>411243.56000000029</v>
      </c>
      <c r="P242" s="56">
        <v>2031283.6</v>
      </c>
      <c r="Q242" s="8" t="s">
        <v>40</v>
      </c>
      <c r="R242" s="8" t="s">
        <v>40</v>
      </c>
      <c r="S242" s="56">
        <v>28248.2</v>
      </c>
      <c r="T242" s="35">
        <f>S242+P242</f>
        <v>2059531.8</v>
      </c>
      <c r="U242" s="35">
        <f>S242+P242+O242</f>
        <v>2470775.3600000003</v>
      </c>
    </row>
    <row r="243" spans="1:21" ht="45" customHeight="1" x14ac:dyDescent="0.25">
      <c r="A243" s="76" t="s">
        <v>146</v>
      </c>
      <c r="B243" s="76"/>
      <c r="C243" s="76"/>
      <c r="D243" s="76"/>
      <c r="E243" s="76"/>
      <c r="F243" s="30"/>
      <c r="G243" s="30"/>
      <c r="H243" s="21"/>
      <c r="I243" s="30"/>
      <c r="J243" s="30"/>
      <c r="K243" s="21"/>
      <c r="L243" s="77" t="s">
        <v>147</v>
      </c>
      <c r="M243" s="77"/>
      <c r="N243" s="30"/>
      <c r="O243" s="21"/>
    </row>
    <row r="244" spans="1:21" x14ac:dyDescent="0.25">
      <c r="A244" s="21" t="s">
        <v>14</v>
      </c>
      <c r="B244" s="21"/>
      <c r="C244" s="21"/>
      <c r="D244" s="21"/>
      <c r="E244" s="21"/>
      <c r="F244" s="31"/>
      <c r="G244" s="31"/>
      <c r="H244" s="21"/>
      <c r="I244" s="22" t="s">
        <v>15</v>
      </c>
      <c r="J244" s="21"/>
      <c r="K244" s="21"/>
      <c r="L244" s="78" t="s">
        <v>16</v>
      </c>
      <c r="M244" s="78"/>
      <c r="N244" s="21"/>
      <c r="O244" s="21"/>
    </row>
    <row r="245" spans="1:2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32" t="s">
        <v>32</v>
      </c>
      <c r="L245" s="21"/>
      <c r="M245" s="21"/>
      <c r="N245" s="21"/>
      <c r="O245" s="21"/>
    </row>
    <row r="246" spans="1:2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21" x14ac:dyDescent="0.25">
      <c r="A247" s="21" t="s">
        <v>17</v>
      </c>
      <c r="B247" s="21"/>
      <c r="C247" s="77" t="s">
        <v>147</v>
      </c>
      <c r="D247" s="77"/>
      <c r="E247" s="21"/>
      <c r="F247" s="42">
        <v>44097</v>
      </c>
      <c r="G247" s="33"/>
      <c r="H247" s="79" t="s">
        <v>148</v>
      </c>
      <c r="I247" s="79"/>
      <c r="J247" s="21"/>
      <c r="K247" s="21"/>
      <c r="L247" s="21"/>
      <c r="M247" s="21"/>
      <c r="N247" s="21"/>
      <c r="O247" s="21"/>
    </row>
    <row r="248" spans="1:21" x14ac:dyDescent="0.25">
      <c r="A248" s="21"/>
      <c r="B248" s="21"/>
      <c r="C248" s="80" t="s">
        <v>18</v>
      </c>
      <c r="D248" s="80"/>
      <c r="E248" s="21"/>
      <c r="F248" s="34" t="s">
        <v>19</v>
      </c>
      <c r="G248" s="21"/>
      <c r="H248" s="34" t="s">
        <v>20</v>
      </c>
      <c r="I248" s="21"/>
      <c r="J248" s="21"/>
      <c r="K248" s="21"/>
      <c r="L248" s="21"/>
      <c r="M248" s="21"/>
      <c r="N248" s="21"/>
      <c r="O248" s="21"/>
    </row>
    <row r="253" spans="1:21" x14ac:dyDescent="0.25">
      <c r="A253" s="81" t="s">
        <v>1</v>
      </c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</row>
    <row r="254" spans="1:21" x14ac:dyDescent="0.25">
      <c r="A254" s="81" t="s">
        <v>2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</row>
    <row r="255" spans="1:21" x14ac:dyDescent="0.25">
      <c r="A255" s="81" t="s">
        <v>3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</row>
    <row r="256" spans="1:21" x14ac:dyDescent="0.25">
      <c r="A256" s="82" t="s">
        <v>176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</row>
    <row r="257" spans="1:21" x14ac:dyDescent="0.25">
      <c r="A257" s="26"/>
      <c r="B257" s="21"/>
      <c r="C257" s="21"/>
      <c r="D257" s="21"/>
      <c r="E257" s="21"/>
      <c r="F257" s="21"/>
      <c r="G257" s="21"/>
      <c r="H257" s="21"/>
      <c r="I257" s="27"/>
      <c r="J257" s="28"/>
      <c r="K257" s="29" t="s">
        <v>97</v>
      </c>
      <c r="L257" s="21"/>
      <c r="M257" s="21"/>
      <c r="N257" s="21"/>
      <c r="O257" s="21"/>
      <c r="P257" s="21"/>
      <c r="Q257" s="21"/>
      <c r="R257" s="21"/>
      <c r="S257" s="21"/>
    </row>
    <row r="258" spans="1:21" x14ac:dyDescent="0.25">
      <c r="A258" s="21" t="s">
        <v>4</v>
      </c>
      <c r="B258" s="21"/>
      <c r="C258" s="21"/>
      <c r="D258" s="21"/>
      <c r="E258" s="76" t="s">
        <v>174</v>
      </c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1:21" x14ac:dyDescent="0.25">
      <c r="A259" s="21" t="s">
        <v>5</v>
      </c>
      <c r="B259" s="21"/>
      <c r="C259" s="21"/>
      <c r="D259" s="21"/>
      <c r="E259" s="83">
        <v>5921014831</v>
      </c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</row>
    <row r="260" spans="1:2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21" ht="32.25" customHeight="1" x14ac:dyDescent="0.25">
      <c r="A261" s="84" t="s">
        <v>6</v>
      </c>
      <c r="B261" s="84" t="s">
        <v>0</v>
      </c>
      <c r="C261" s="84"/>
      <c r="D261" s="84"/>
      <c r="E261" s="84"/>
      <c r="F261" s="84" t="s">
        <v>21</v>
      </c>
      <c r="G261" s="85" t="s">
        <v>22</v>
      </c>
      <c r="H261" s="84" t="s">
        <v>11</v>
      </c>
      <c r="I261" s="84" t="s">
        <v>12</v>
      </c>
      <c r="J261" s="84" t="s">
        <v>23</v>
      </c>
      <c r="K261" s="87" t="s">
        <v>24</v>
      </c>
      <c r="L261" s="88"/>
      <c r="M261" s="89" t="s">
        <v>25</v>
      </c>
      <c r="N261" s="90"/>
      <c r="O261" s="84" t="s">
        <v>28</v>
      </c>
      <c r="P261" s="85" t="s">
        <v>31</v>
      </c>
      <c r="Q261" s="85" t="s">
        <v>30</v>
      </c>
      <c r="R261" s="84" t="s">
        <v>33</v>
      </c>
      <c r="S261" s="84" t="s">
        <v>13</v>
      </c>
    </row>
    <row r="262" spans="1:21" ht="132" x14ac:dyDescent="0.25">
      <c r="A262" s="84"/>
      <c r="B262" s="61" t="s">
        <v>7</v>
      </c>
      <c r="C262" s="61" t="s">
        <v>8</v>
      </c>
      <c r="D262" s="61" t="s">
        <v>9</v>
      </c>
      <c r="E262" s="61" t="s">
        <v>10</v>
      </c>
      <c r="F262" s="84"/>
      <c r="G262" s="86"/>
      <c r="H262" s="84"/>
      <c r="I262" s="84"/>
      <c r="J262" s="84"/>
      <c r="K262" s="61" t="s">
        <v>26</v>
      </c>
      <c r="L262" s="61" t="s">
        <v>27</v>
      </c>
      <c r="M262" s="61" t="s">
        <v>26</v>
      </c>
      <c r="N262" s="61" t="s">
        <v>27</v>
      </c>
      <c r="O262" s="84"/>
      <c r="P262" s="86"/>
      <c r="Q262" s="86"/>
      <c r="R262" s="84"/>
      <c r="S262" s="84"/>
    </row>
    <row r="263" spans="1:21" x14ac:dyDescent="0.25">
      <c r="A263" s="6">
        <v>1</v>
      </c>
      <c r="B263" s="6">
        <v>2</v>
      </c>
      <c r="C263" s="6">
        <v>3</v>
      </c>
      <c r="D263" s="6">
        <v>4</v>
      </c>
      <c r="E263" s="6">
        <v>5</v>
      </c>
      <c r="F263" s="6">
        <v>6</v>
      </c>
      <c r="G263" s="6">
        <v>7</v>
      </c>
      <c r="H263" s="6">
        <v>8</v>
      </c>
      <c r="I263" s="6">
        <v>9</v>
      </c>
      <c r="J263" s="6">
        <v>10</v>
      </c>
      <c r="K263" s="6">
        <v>11</v>
      </c>
      <c r="L263" s="6">
        <v>12</v>
      </c>
      <c r="M263" s="6">
        <v>13</v>
      </c>
      <c r="N263" s="6">
        <v>14</v>
      </c>
      <c r="O263" s="6">
        <v>15</v>
      </c>
      <c r="P263" s="6">
        <v>16</v>
      </c>
      <c r="Q263" s="6">
        <v>17</v>
      </c>
      <c r="R263" s="6">
        <v>18</v>
      </c>
      <c r="S263" s="6">
        <v>19</v>
      </c>
    </row>
    <row r="264" spans="1:21" ht="36" x14ac:dyDescent="0.25">
      <c r="A264" s="6"/>
      <c r="B264" s="7" t="s">
        <v>35</v>
      </c>
      <c r="C264" s="7" t="s">
        <v>36</v>
      </c>
      <c r="D264" s="7" t="s">
        <v>91</v>
      </c>
      <c r="E264" s="6">
        <v>30</v>
      </c>
      <c r="F264" s="6">
        <v>2001.1</v>
      </c>
      <c r="G264" s="6">
        <v>9.36</v>
      </c>
      <c r="H264" s="7" t="s">
        <v>38</v>
      </c>
      <c r="I264" s="7" t="s">
        <v>172</v>
      </c>
      <c r="J264" s="7" t="s">
        <v>175</v>
      </c>
      <c r="K264" s="56">
        <v>852000</v>
      </c>
      <c r="L264" s="56">
        <v>94000</v>
      </c>
      <c r="M264" s="56">
        <v>840000</v>
      </c>
      <c r="N264" s="56">
        <v>100000</v>
      </c>
      <c r="O264" s="56">
        <v>12000</v>
      </c>
      <c r="P264" s="56">
        <v>452000</v>
      </c>
      <c r="Q264" s="8" t="s">
        <v>40</v>
      </c>
      <c r="R264" s="8" t="s">
        <v>40</v>
      </c>
      <c r="S264" s="56">
        <v>390000</v>
      </c>
      <c r="T264" s="35">
        <f>S264+P264</f>
        <v>842000</v>
      </c>
      <c r="U264" s="35">
        <f>S264+P264+O264</f>
        <v>854000</v>
      </c>
    </row>
    <row r="265" spans="1:21" x14ac:dyDescent="0.25">
      <c r="A265" s="76" t="s">
        <v>146</v>
      </c>
      <c r="B265" s="76"/>
      <c r="C265" s="76"/>
      <c r="D265" s="76"/>
      <c r="E265" s="76"/>
      <c r="F265" s="30"/>
      <c r="G265" s="30"/>
      <c r="H265" s="21"/>
      <c r="I265" s="30"/>
      <c r="J265" s="30"/>
      <c r="K265" s="21"/>
      <c r="L265" s="77" t="s">
        <v>147</v>
      </c>
      <c r="M265" s="77"/>
      <c r="N265" s="30"/>
      <c r="O265" s="21"/>
    </row>
    <row r="266" spans="1:21" x14ac:dyDescent="0.25">
      <c r="A266" s="21" t="s">
        <v>14</v>
      </c>
      <c r="B266" s="21"/>
      <c r="C266" s="21"/>
      <c r="D266" s="21"/>
      <c r="E266" s="21"/>
      <c r="F266" s="31"/>
      <c r="G266" s="31"/>
      <c r="H266" s="21"/>
      <c r="I266" s="60" t="s">
        <v>15</v>
      </c>
      <c r="J266" s="21"/>
      <c r="K266" s="21"/>
      <c r="L266" s="78" t="s">
        <v>16</v>
      </c>
      <c r="M266" s="78"/>
      <c r="N266" s="21"/>
      <c r="O266" s="21"/>
    </row>
    <row r="267" spans="1:2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32" t="s">
        <v>32</v>
      </c>
      <c r="L267" s="21"/>
      <c r="M267" s="21"/>
      <c r="N267" s="21"/>
      <c r="O267" s="21"/>
    </row>
    <row r="268" spans="1:2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21" x14ac:dyDescent="0.25">
      <c r="A269" s="21" t="s">
        <v>17</v>
      </c>
      <c r="B269" s="21"/>
      <c r="C269" s="77" t="s">
        <v>177</v>
      </c>
      <c r="D269" s="77"/>
      <c r="E269" s="21"/>
      <c r="F269" s="42">
        <v>44002</v>
      </c>
      <c r="G269" s="33"/>
      <c r="H269" s="79">
        <v>89026435194</v>
      </c>
      <c r="I269" s="79"/>
      <c r="J269" s="21"/>
      <c r="K269" s="21"/>
      <c r="L269" s="21"/>
      <c r="M269" s="21"/>
      <c r="N269" s="21"/>
      <c r="O269" s="21"/>
    </row>
    <row r="270" spans="1:21" x14ac:dyDescent="0.25">
      <c r="A270" s="21"/>
      <c r="B270" s="21"/>
      <c r="C270" s="80" t="s">
        <v>18</v>
      </c>
      <c r="D270" s="80"/>
      <c r="E270" s="21"/>
      <c r="F270" s="62" t="s">
        <v>19</v>
      </c>
      <c r="G270" s="21"/>
      <c r="H270" s="62" t="s">
        <v>20</v>
      </c>
      <c r="I270" s="21"/>
      <c r="J270" s="21"/>
      <c r="K270" s="21"/>
      <c r="L270" s="21"/>
      <c r="M270" s="21"/>
      <c r="N270" s="21"/>
      <c r="O270" s="21"/>
    </row>
  </sheetData>
  <mergeCells count="341">
    <mergeCell ref="C247:D247"/>
    <mergeCell ref="C248:D248"/>
    <mergeCell ref="Q239:Q240"/>
    <mergeCell ref="R239:R240"/>
    <mergeCell ref="S239:S240"/>
    <mergeCell ref="A243:E243"/>
    <mergeCell ref="L243:M243"/>
    <mergeCell ref="L244:M244"/>
    <mergeCell ref="I239:I240"/>
    <mergeCell ref="J239:J240"/>
    <mergeCell ref="K239:L239"/>
    <mergeCell ref="M239:N239"/>
    <mergeCell ref="O239:O240"/>
    <mergeCell ref="P239:P240"/>
    <mergeCell ref="H247:I247"/>
    <mergeCell ref="A232:S232"/>
    <mergeCell ref="A233:S233"/>
    <mergeCell ref="A234:S234"/>
    <mergeCell ref="E236:S236"/>
    <mergeCell ref="E237:S237"/>
    <mergeCell ref="A239:A240"/>
    <mergeCell ref="B239:E239"/>
    <mergeCell ref="F239:F240"/>
    <mergeCell ref="G239:G240"/>
    <mergeCell ref="H239:H240"/>
    <mergeCell ref="A224:E224"/>
    <mergeCell ref="L224:M224"/>
    <mergeCell ref="L225:M225"/>
    <mergeCell ref="C228:D228"/>
    <mergeCell ref="C229:D229"/>
    <mergeCell ref="A231:S231"/>
    <mergeCell ref="M220:N220"/>
    <mergeCell ref="O220:O221"/>
    <mergeCell ref="P220:P221"/>
    <mergeCell ref="Q220:Q221"/>
    <mergeCell ref="R220:R221"/>
    <mergeCell ref="S220:S221"/>
    <mergeCell ref="H228:I228"/>
    <mergeCell ref="E217:S217"/>
    <mergeCell ref="E218:S218"/>
    <mergeCell ref="A220:A221"/>
    <mergeCell ref="B220:E220"/>
    <mergeCell ref="F220:F221"/>
    <mergeCell ref="G220:G221"/>
    <mergeCell ref="H220:H221"/>
    <mergeCell ref="I220:I221"/>
    <mergeCell ref="J220:J221"/>
    <mergeCell ref="K220:L220"/>
    <mergeCell ref="C209:D209"/>
    <mergeCell ref="C210:D210"/>
    <mergeCell ref="A212:S212"/>
    <mergeCell ref="A213:S213"/>
    <mergeCell ref="A214:S214"/>
    <mergeCell ref="A215:S215"/>
    <mergeCell ref="Q201:Q202"/>
    <mergeCell ref="R201:R202"/>
    <mergeCell ref="S201:S202"/>
    <mergeCell ref="A205:E205"/>
    <mergeCell ref="L205:M205"/>
    <mergeCell ref="L206:M206"/>
    <mergeCell ref="I201:I202"/>
    <mergeCell ref="J201:J202"/>
    <mergeCell ref="K201:L201"/>
    <mergeCell ref="M201:N201"/>
    <mergeCell ref="O201:O202"/>
    <mergeCell ref="P201:P202"/>
    <mergeCell ref="H209:I209"/>
    <mergeCell ref="A194:S194"/>
    <mergeCell ref="A195:S195"/>
    <mergeCell ref="A196:S196"/>
    <mergeCell ref="E198:S198"/>
    <mergeCell ref="E199:S199"/>
    <mergeCell ref="A201:A202"/>
    <mergeCell ref="B201:E201"/>
    <mergeCell ref="F201:F202"/>
    <mergeCell ref="G201:G202"/>
    <mergeCell ref="H201:H202"/>
    <mergeCell ref="A186:E186"/>
    <mergeCell ref="L186:M186"/>
    <mergeCell ref="L187:M187"/>
    <mergeCell ref="C190:D190"/>
    <mergeCell ref="C191:D191"/>
    <mergeCell ref="A193:S193"/>
    <mergeCell ref="M182:N182"/>
    <mergeCell ref="O182:O183"/>
    <mergeCell ref="P182:P183"/>
    <mergeCell ref="Q182:Q183"/>
    <mergeCell ref="R182:R183"/>
    <mergeCell ref="S182:S183"/>
    <mergeCell ref="H190:I190"/>
    <mergeCell ref="A174:S174"/>
    <mergeCell ref="A175:S175"/>
    <mergeCell ref="A176:S176"/>
    <mergeCell ref="A177:S177"/>
    <mergeCell ref="E179:S179"/>
    <mergeCell ref="E180:S180"/>
    <mergeCell ref="A182:A183"/>
    <mergeCell ref="B182:E182"/>
    <mergeCell ref="F182:F183"/>
    <mergeCell ref="G182:G183"/>
    <mergeCell ref="H182:H183"/>
    <mergeCell ref="I182:I183"/>
    <mergeCell ref="J182:J183"/>
    <mergeCell ref="K182:L182"/>
    <mergeCell ref="A166:E166"/>
    <mergeCell ref="L166:M166"/>
    <mergeCell ref="L167:M167"/>
    <mergeCell ref="C170:D170"/>
    <mergeCell ref="C171:D171"/>
    <mergeCell ref="M161:N161"/>
    <mergeCell ref="O161:O162"/>
    <mergeCell ref="P161:P162"/>
    <mergeCell ref="Q161:Q162"/>
    <mergeCell ref="H170:I170"/>
    <mergeCell ref="A153:S153"/>
    <mergeCell ref="A154:S154"/>
    <mergeCell ref="A155:S155"/>
    <mergeCell ref="A156:S156"/>
    <mergeCell ref="E158:S158"/>
    <mergeCell ref="E159:S159"/>
    <mergeCell ref="A161:A162"/>
    <mergeCell ref="B161:E161"/>
    <mergeCell ref="F161:F162"/>
    <mergeCell ref="G161:G162"/>
    <mergeCell ref="H161:H162"/>
    <mergeCell ref="I161:I162"/>
    <mergeCell ref="J161:J162"/>
    <mergeCell ref="K161:L161"/>
    <mergeCell ref="R161:R162"/>
    <mergeCell ref="S161:S162"/>
    <mergeCell ref="A145:E145"/>
    <mergeCell ref="L145:M145"/>
    <mergeCell ref="L146:M146"/>
    <mergeCell ref="C149:D149"/>
    <mergeCell ref="C150:D150"/>
    <mergeCell ref="M140:N140"/>
    <mergeCell ref="O140:O141"/>
    <mergeCell ref="P140:P141"/>
    <mergeCell ref="Q140:Q141"/>
    <mergeCell ref="H149:I149"/>
    <mergeCell ref="A132:S132"/>
    <mergeCell ref="A133:S133"/>
    <mergeCell ref="A134:S134"/>
    <mergeCell ref="A135:S135"/>
    <mergeCell ref="E137:S137"/>
    <mergeCell ref="E138:S138"/>
    <mergeCell ref="A140:A141"/>
    <mergeCell ref="B140:E140"/>
    <mergeCell ref="F140:F141"/>
    <mergeCell ref="G140:G141"/>
    <mergeCell ref="H140:H141"/>
    <mergeCell ref="I140:I141"/>
    <mergeCell ref="J140:J141"/>
    <mergeCell ref="K140:L140"/>
    <mergeCell ref="R140:R141"/>
    <mergeCell ref="S140:S141"/>
    <mergeCell ref="A124:E124"/>
    <mergeCell ref="L124:M124"/>
    <mergeCell ref="L125:M125"/>
    <mergeCell ref="C128:D128"/>
    <mergeCell ref="C129:D129"/>
    <mergeCell ref="M119:N119"/>
    <mergeCell ref="O119:O120"/>
    <mergeCell ref="P119:P120"/>
    <mergeCell ref="Q119:Q120"/>
    <mergeCell ref="H128:I128"/>
    <mergeCell ref="E116:S116"/>
    <mergeCell ref="E117:S117"/>
    <mergeCell ref="A119:A120"/>
    <mergeCell ref="B119:E119"/>
    <mergeCell ref="F119:F120"/>
    <mergeCell ref="G119:G120"/>
    <mergeCell ref="H119:H120"/>
    <mergeCell ref="I119:I120"/>
    <mergeCell ref="J119:J120"/>
    <mergeCell ref="K119:L119"/>
    <mergeCell ref="R119:R120"/>
    <mergeCell ref="S119:S120"/>
    <mergeCell ref="C108:D108"/>
    <mergeCell ref="C109:D109"/>
    <mergeCell ref="A111:S111"/>
    <mergeCell ref="A112:S112"/>
    <mergeCell ref="A113:S113"/>
    <mergeCell ref="A114:S114"/>
    <mergeCell ref="Q99:Q100"/>
    <mergeCell ref="R99:R100"/>
    <mergeCell ref="S99:S100"/>
    <mergeCell ref="A104:E104"/>
    <mergeCell ref="L104:M104"/>
    <mergeCell ref="L105:M105"/>
    <mergeCell ref="I99:I100"/>
    <mergeCell ref="J99:J100"/>
    <mergeCell ref="K99:L99"/>
    <mergeCell ref="M99:N99"/>
    <mergeCell ref="O99:O100"/>
    <mergeCell ref="P99:P100"/>
    <mergeCell ref="H108:I108"/>
    <mergeCell ref="A92:S92"/>
    <mergeCell ref="A93:S93"/>
    <mergeCell ref="A94:S94"/>
    <mergeCell ref="E96:S96"/>
    <mergeCell ref="E97:S97"/>
    <mergeCell ref="A99:A100"/>
    <mergeCell ref="B99:E99"/>
    <mergeCell ref="F99:F100"/>
    <mergeCell ref="G99:G100"/>
    <mergeCell ref="H99:H100"/>
    <mergeCell ref="A83:E83"/>
    <mergeCell ref="L83:M83"/>
    <mergeCell ref="L84:M84"/>
    <mergeCell ref="C87:D87"/>
    <mergeCell ref="C88:D88"/>
    <mergeCell ref="A91:S91"/>
    <mergeCell ref="M78:N78"/>
    <mergeCell ref="O78:O79"/>
    <mergeCell ref="P78:P79"/>
    <mergeCell ref="Q78:Q79"/>
    <mergeCell ref="R78:R79"/>
    <mergeCell ref="S78:S79"/>
    <mergeCell ref="H87:I87"/>
    <mergeCell ref="E75:S75"/>
    <mergeCell ref="E76:S76"/>
    <mergeCell ref="A78:A79"/>
    <mergeCell ref="B78:E78"/>
    <mergeCell ref="F78:F79"/>
    <mergeCell ref="G78:G79"/>
    <mergeCell ref="H78:H79"/>
    <mergeCell ref="I78:I79"/>
    <mergeCell ref="J78:J79"/>
    <mergeCell ref="K78:L78"/>
    <mergeCell ref="C67:D67"/>
    <mergeCell ref="C68:D68"/>
    <mergeCell ref="A70:S70"/>
    <mergeCell ref="A71:S71"/>
    <mergeCell ref="A72:S72"/>
    <mergeCell ref="A73:S73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L42:M42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A31:S31"/>
    <mergeCell ref="E33:S33"/>
    <mergeCell ref="E34:S34"/>
    <mergeCell ref="L43:M43"/>
    <mergeCell ref="C46:D46"/>
    <mergeCell ref="C47:D47"/>
    <mergeCell ref="A50:S50"/>
    <mergeCell ref="M36:N36"/>
    <mergeCell ref="O36:O37"/>
    <mergeCell ref="P36:P37"/>
    <mergeCell ref="Q36:Q37"/>
    <mergeCell ref="R36:R37"/>
    <mergeCell ref="S36:S37"/>
    <mergeCell ref="L40:S40"/>
    <mergeCell ref="H46:I46"/>
    <mergeCell ref="A36:A37"/>
    <mergeCell ref="B36:E36"/>
    <mergeCell ref="F36:F37"/>
    <mergeCell ref="G36:G37"/>
    <mergeCell ref="H36:H37"/>
    <mergeCell ref="I36:I37"/>
    <mergeCell ref="J36:J37"/>
    <mergeCell ref="K36:L36"/>
    <mergeCell ref="A42:E42"/>
    <mergeCell ref="C23:D23"/>
    <mergeCell ref="M13:N13"/>
    <mergeCell ref="O13:O14"/>
    <mergeCell ref="P13:P14"/>
    <mergeCell ref="Q13:Q14"/>
    <mergeCell ref="H22:I22"/>
    <mergeCell ref="A28:S28"/>
    <mergeCell ref="A29:S29"/>
    <mergeCell ref="A30:S30"/>
    <mergeCell ref="R261:R262"/>
    <mergeCell ref="S261:S262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  <mergeCell ref="A18:E18"/>
    <mergeCell ref="L18:M18"/>
    <mergeCell ref="L19:M19"/>
    <mergeCell ref="C22:D22"/>
    <mergeCell ref="A265:E265"/>
    <mergeCell ref="L265:M265"/>
    <mergeCell ref="L266:M266"/>
    <mergeCell ref="C269:D269"/>
    <mergeCell ref="H269:I269"/>
    <mergeCell ref="C270:D270"/>
    <mergeCell ref="A253:S253"/>
    <mergeCell ref="A254:S254"/>
    <mergeCell ref="A255:S255"/>
    <mergeCell ref="A256:S256"/>
    <mergeCell ref="E258:S258"/>
    <mergeCell ref="E259:S259"/>
    <mergeCell ref="A261:A262"/>
    <mergeCell ref="B261:E261"/>
    <mergeCell ref="F261:F262"/>
    <mergeCell ref="G261:G262"/>
    <mergeCell ref="H261:H262"/>
    <mergeCell ref="I261:I262"/>
    <mergeCell ref="J261:J262"/>
    <mergeCell ref="K261:L261"/>
    <mergeCell ref="M261:N261"/>
    <mergeCell ref="O261:O262"/>
    <mergeCell ref="P261:P262"/>
    <mergeCell ref="Q261:Q262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2020-09-28T05:26:32Z</cp:lastPrinted>
  <dcterms:created xsi:type="dcterms:W3CDTF">2016-06-20T07:21:08Z</dcterms:created>
  <dcterms:modified xsi:type="dcterms:W3CDTF">2020-09-30T08:32:16Z</dcterms:modified>
</cp:coreProperties>
</file>