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9975"/>
  </bookViews>
  <sheets>
    <sheet name="эко-дом" sheetId="2" r:id="rId1"/>
    <sheet name="ТСЖ" sheetId="3" r:id="rId2"/>
  </sheets>
  <calcPr calcId="144525"/>
</workbook>
</file>

<file path=xl/calcChain.xml><?xml version="1.0" encoding="utf-8"?>
<calcChain xmlns="http://schemas.openxmlformats.org/spreadsheetml/2006/main">
  <c r="O21" i="2" l="1"/>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15" i="2"/>
  <c r="L185" i="3"/>
  <c r="L39" i="3" l="1"/>
  <c r="L242" i="3"/>
  <c r="L122" i="3"/>
  <c r="L164" i="3"/>
  <c r="L143" i="3"/>
  <c r="L102" i="3"/>
  <c r="L81" i="3"/>
  <c r="L61" i="3"/>
  <c r="L16" i="3"/>
  <c r="L223" i="3"/>
  <c r="L204" i="3"/>
  <c r="T24" i="2" l="1"/>
  <c r="T64" i="2" l="1"/>
  <c r="O64" i="2"/>
  <c r="U64" i="2" s="1"/>
  <c r="T46" i="2"/>
  <c r="U46" i="2"/>
  <c r="O46" i="2"/>
  <c r="T26" i="2"/>
  <c r="O26" i="2"/>
  <c r="U26" i="2" s="1"/>
  <c r="T55" i="2"/>
  <c r="O55" i="2"/>
  <c r="U55" i="2" s="1"/>
  <c r="O51" i="2"/>
  <c r="O52" i="2"/>
  <c r="U51" i="2"/>
  <c r="O48" i="2"/>
  <c r="U48" i="2" s="1"/>
  <c r="O49" i="2"/>
  <c r="U49" i="2" s="1"/>
  <c r="O47" i="2"/>
  <c r="U47" i="2" s="1"/>
  <c r="U21" i="2"/>
  <c r="T21" i="2"/>
  <c r="T51" i="2"/>
  <c r="T49" i="2"/>
  <c r="T48" i="2"/>
  <c r="T47" i="2"/>
  <c r="T33" i="2" l="1"/>
  <c r="O33" i="2"/>
  <c r="U33" i="2" s="1"/>
  <c r="T32" i="2"/>
  <c r="O32" i="2"/>
  <c r="U32" i="2" s="1"/>
  <c r="T31" i="2"/>
  <c r="O31" i="2"/>
  <c r="U31" i="2" s="1"/>
  <c r="T30" i="2"/>
  <c r="O30" i="2"/>
  <c r="U30" i="2" s="1"/>
  <c r="T29" i="2"/>
  <c r="O29" i="2"/>
  <c r="U29" i="2" s="1"/>
  <c r="T28" i="2"/>
  <c r="O28" i="2"/>
  <c r="U28" i="2" s="1"/>
  <c r="T27" i="2"/>
  <c r="O27" i="2"/>
  <c r="U27" i="2" s="1"/>
  <c r="T25" i="2"/>
  <c r="O25" i="2"/>
  <c r="U25" i="2" s="1"/>
  <c r="O24" i="2"/>
  <c r="U24" i="2" s="1"/>
  <c r="T23" i="2"/>
  <c r="O23" i="2"/>
  <c r="U23" i="2" s="1"/>
  <c r="T22" i="2"/>
  <c r="O22" i="2"/>
  <c r="U22" i="2" s="1"/>
  <c r="T20" i="2"/>
  <c r="O20" i="2"/>
  <c r="U20" i="2" s="1"/>
  <c r="T50" i="2"/>
  <c r="O50" i="2"/>
  <c r="U50" i="2" s="1"/>
  <c r="T45" i="2"/>
  <c r="O45" i="2"/>
  <c r="U45" i="2" s="1"/>
  <c r="T44" i="2"/>
  <c r="O44" i="2"/>
  <c r="U44" i="2" s="1"/>
  <c r="T43" i="2"/>
  <c r="O43" i="2"/>
  <c r="U43" i="2" s="1"/>
  <c r="T42" i="2"/>
  <c r="O42" i="2"/>
  <c r="U42" i="2" s="1"/>
  <c r="T41" i="2"/>
  <c r="O41" i="2"/>
  <c r="U41" i="2" s="1"/>
  <c r="T40" i="2"/>
  <c r="O40" i="2"/>
  <c r="U40" i="2" s="1"/>
  <c r="T39" i="2"/>
  <c r="O39" i="2"/>
  <c r="U39" i="2" s="1"/>
  <c r="T38" i="2"/>
  <c r="O38" i="2"/>
  <c r="U38" i="2" s="1"/>
  <c r="T37" i="2"/>
  <c r="O37" i="2"/>
  <c r="U37" i="2" s="1"/>
  <c r="T36" i="2"/>
  <c r="O36" i="2"/>
  <c r="U36" i="2" s="1"/>
  <c r="T35" i="2"/>
  <c r="O35" i="2"/>
  <c r="U35" i="2" s="1"/>
  <c r="T34" i="2"/>
  <c r="O34" i="2"/>
  <c r="U34" i="2" s="1"/>
  <c r="T56" i="2"/>
  <c r="O56" i="2"/>
  <c r="U56" i="2" s="1"/>
  <c r="T54" i="2"/>
  <c r="O54" i="2"/>
  <c r="U54" i="2" s="1"/>
  <c r="T53" i="2"/>
  <c r="O53" i="2"/>
  <c r="U53" i="2" s="1"/>
  <c r="T52" i="2"/>
  <c r="U52" i="2"/>
  <c r="T69" i="2"/>
  <c r="O69" i="2"/>
  <c r="U69" i="2" s="1"/>
  <c r="T68" i="2"/>
  <c r="O68" i="2"/>
  <c r="U68" i="2" s="1"/>
  <c r="T67" i="2"/>
  <c r="O67" i="2"/>
  <c r="U67" i="2" s="1"/>
  <c r="T66" i="2"/>
  <c r="O66" i="2"/>
  <c r="U66" i="2" s="1"/>
  <c r="T65" i="2"/>
  <c r="O65" i="2"/>
  <c r="U65" i="2" s="1"/>
  <c r="T63" i="2"/>
  <c r="O63" i="2"/>
  <c r="U63" i="2" s="1"/>
  <c r="T62" i="2"/>
  <c r="O62" i="2"/>
  <c r="U62" i="2" s="1"/>
  <c r="T61" i="2"/>
  <c r="O61" i="2"/>
  <c r="U61" i="2" s="1"/>
  <c r="T60" i="2"/>
  <c r="O60" i="2"/>
  <c r="U60" i="2" s="1"/>
  <c r="T59" i="2"/>
  <c r="O59" i="2"/>
  <c r="U59" i="2" s="1"/>
  <c r="T58" i="2"/>
  <c r="O58" i="2"/>
  <c r="U58" i="2" s="1"/>
  <c r="T57" i="2"/>
  <c r="O57" i="2"/>
  <c r="U57" i="2" s="1"/>
  <c r="O39" i="3" l="1"/>
  <c r="O185" i="3" l="1"/>
  <c r="T16" i="2"/>
  <c r="T15" i="2"/>
  <c r="T17" i="2" l="1"/>
  <c r="T164" i="3" l="1"/>
  <c r="O164" i="3"/>
  <c r="U164" i="3" s="1"/>
  <c r="O16" i="2" l="1"/>
  <c r="U16" i="2" s="1"/>
  <c r="O15" i="2"/>
  <c r="U15" i="2" s="1"/>
  <c r="T19" i="2" l="1"/>
  <c r="T18" i="2"/>
  <c r="O18" i="2"/>
  <c r="O19" i="2"/>
  <c r="O17" i="2"/>
  <c r="U17" i="2" s="1"/>
  <c r="U19" i="2" l="1"/>
  <c r="U18" i="2"/>
  <c r="T185" i="3"/>
  <c r="U185" i="3"/>
  <c r="T242" i="3"/>
  <c r="O242" i="3"/>
  <c r="U242" i="3" s="1"/>
  <c r="T223" i="3"/>
  <c r="O223" i="3"/>
  <c r="U223" i="3" s="1"/>
  <c r="T204" i="3"/>
  <c r="O204" i="3"/>
  <c r="U204" i="3" s="1"/>
  <c r="T143" i="3" l="1"/>
  <c r="O143" i="3"/>
  <c r="U143" i="3" s="1"/>
  <c r="T122" i="3"/>
  <c r="O122" i="3"/>
  <c r="U122" i="3" s="1"/>
  <c r="T102" i="3"/>
  <c r="O102" i="3"/>
  <c r="U102" i="3" s="1"/>
  <c r="T81" i="3"/>
  <c r="O81" i="3"/>
  <c r="U81" i="3" s="1"/>
  <c r="T61" i="3"/>
  <c r="O61" i="3"/>
  <c r="U61" i="3" s="1"/>
  <c r="T39" i="3" l="1"/>
  <c r="U39" i="3"/>
  <c r="T16" i="3" l="1"/>
  <c r="O16" i="3"/>
  <c r="U16" i="3" s="1"/>
</calcChain>
</file>

<file path=xl/sharedStrings.xml><?xml version="1.0" encoding="utf-8"?>
<sst xmlns="http://schemas.openxmlformats.org/spreadsheetml/2006/main" count="1071" uniqueCount="182">
  <si>
    <t>Адрес многоквартирного дома</t>
  </si>
  <si>
    <t>Сведения</t>
  </si>
  <si>
    <t>о поступлении взносов на капитальный ремонт от собственников помещений в многоквартирном доме,</t>
  </si>
  <si>
    <t>о размере остатка средств на специальном счете</t>
  </si>
  <si>
    <t xml:space="preserve">Наименование владельца специального счета </t>
  </si>
  <si>
    <t xml:space="preserve">ИНН владельца специального счета </t>
  </si>
  <si>
    <t>Порядковый номер в реестре уведомлений</t>
  </si>
  <si>
    <t>Наименование муниципального района (городского округа)</t>
  </si>
  <si>
    <t>Наименование населенного пункта (город, село, деревня)</t>
  </si>
  <si>
    <t>Наименование улицы</t>
  </si>
  <si>
    <t>Номер дома, корпуса/ строения/ литеры</t>
  </si>
  <si>
    <t>Наименование кредитной организации, в которой открыт специальный счет</t>
  </si>
  <si>
    <t>Номер специального счета</t>
  </si>
  <si>
    <t>Остаток средств фонда капитального ремонта на специальном счете на конец отчетного периода, тыс. рублей</t>
  </si>
  <si>
    <t>Графа 1 - Номер записи в реестре уведомлений о выбранном собственниками помещений в многоквартирном доме способе формирования фонда капитального ремонта общего имущества на специальном счете, размещенный на официальном сайте Инспекции (не является обязательным для заполнения).</t>
  </si>
  <si>
    <t xml:space="preserve">(Законный представитель владельца специального счета, должность)                                       </t>
  </si>
  <si>
    <t>(подпись)</t>
  </si>
  <si>
    <t>(ФИО)</t>
  </si>
  <si>
    <t xml:space="preserve">Исполнитель: </t>
  </si>
  <si>
    <t xml:space="preserve"> (Ф.И.О.)</t>
  </si>
  <si>
    <t>(Дата)</t>
  </si>
  <si>
    <t>(Контактный телефон)</t>
  </si>
  <si>
    <t xml:space="preserve"> info@iggn.permkrai.ru</t>
  </si>
  <si>
    <t xml:space="preserve">Направляется в подписанном и сканированном виде (либо с дальнейшим подтверждением на бумажном носителе с подписью) по адресу электронной почты: </t>
  </si>
  <si>
    <t>ФОРМА</t>
  </si>
  <si>
    <t>Общая площадь жилых и нежилых помещений, используемая для расчета начислений взносов на капитальный ремонт, кв. м</t>
  </si>
  <si>
    <t>Размер взноса на капитальный ремонт, установленный в текущем периоде, руб./ 1 кв. м</t>
  </si>
  <si>
    <t>Дата (месяц и год) возникновения обязанности по уплате взносов</t>
  </si>
  <si>
    <t>Начислено взносов (без учета пеней), тыс. рублей</t>
  </si>
  <si>
    <t>Объем поступивших взносов (без учета пеней), тыс. рублей</t>
  </si>
  <si>
    <t>Всего (нарастающим итогом с даты возникновения обязанности по уплате взносов и по отчетную дату)</t>
  </si>
  <si>
    <t>из них за отчетный период с 01 января текущего года и по отчетную дату</t>
  </si>
  <si>
    <t>Задолженность (+), переплата (-) по уплате собственниками помещений взносов на капитальный ремонт на конец отчетного периода, тыс. рублей</t>
  </si>
  <si>
    <t>Графа - 15 Задолженность, сформировавшаяся с момента первых начислений, без учета пеней.</t>
  </si>
  <si>
    <t>Графа - 18  Заполняется в случае размещения временно свободных средств фонда капитального ремонта на специальном депозите согласно статье 175.1 Жилищного кодекса Российской Федерации и указывается общий объем средств, находящихся на специальном депозите, с учетом начисленных процентов на отчетную дату.</t>
  </si>
  <si>
    <t xml:space="preserve">Графа - 16 Общая сумма израсходованных средств на проведение капитального ремонта с момента первых начислений взносов и по состоянию на отчетную дату.
</t>
  </si>
  <si>
    <r>
      <rPr>
        <sz val="12"/>
        <color theme="1"/>
        <rFont val="Times New Roman"/>
        <family val="1"/>
        <charset val="204"/>
      </rPr>
      <t xml:space="preserve"> </t>
    </r>
    <r>
      <rPr>
        <sz val="11"/>
        <color theme="1"/>
        <rFont val="Times New Roman"/>
        <family val="1"/>
        <charset val="204"/>
      </rPr>
      <t>(нарастающим итогом)</t>
    </r>
  </si>
  <si>
    <t xml:space="preserve">Сведения 
о заключении договора займа 
и (или) кредитного договора 
на проведение капитального ремонта (номер договора, наименование кредитной организации, сумма кредита (займа), тыс. рублей
</t>
  </si>
  <si>
    <t xml:space="preserve">Сведения 
о размере израсходованных средств 
на капитальный 
ремонт 
со специального счета, 
тыс. рублей
</t>
  </si>
  <si>
    <t>Графа - 19 С учетом пеней, уплаченных собственниками помещений в многоквартирном доме в связи с ненадлежащим исполнением ими обязанности по уплате взносов на капитальный ремонт, процентов, начисленных за пользование денежными средствами, находящимися на специальном счете, доходов, полученных от размещения средств фонда капитального ремонта, средств предоставленной финансовой поддержки, а также кредитных и (или) иных заемных средств, привлеченных собственниками помещений в многоквартирном доме на проведение капитального ремонта общего имущества в многоквартирном доме, и иных источников, предусмотренных законодательством. К сведениям прилагается заверенная банковская выписка, подтверждающая размер остатка средств на специальном счете.</t>
  </si>
  <si>
    <t>Графа - 17  Заверенная копия заключенного договора займа и (или) кредитного договора на проведение капитального ремонта прилагается к данным сведениям.</t>
  </si>
  <si>
    <t xml:space="preserve"> М.П.</t>
  </si>
  <si>
    <t xml:space="preserve">Сведения 
о размере средств, находящихся 
на специальном депозите, тыс. рублей 
</t>
  </si>
  <si>
    <t>ООО УК "ЭКО-ДОМ"</t>
  </si>
  <si>
    <t xml:space="preserve">Чусовской </t>
  </si>
  <si>
    <t>Чусовой</t>
  </si>
  <si>
    <t>Мира</t>
  </si>
  <si>
    <t>ОАО Сбербанк России</t>
  </si>
  <si>
    <t>01.03.2016</t>
  </si>
  <si>
    <t>нет</t>
  </si>
  <si>
    <t>50 лет ВЛКСМ</t>
  </si>
  <si>
    <t>3а</t>
  </si>
  <si>
    <t>40705810249770002261</t>
  </si>
  <si>
    <t>40705810649770000287</t>
  </si>
  <si>
    <t>40705810649770000724</t>
  </si>
  <si>
    <t>40705810149770000813</t>
  </si>
  <si>
    <t>40705810349770002213</t>
  </si>
  <si>
    <t>9б</t>
  </si>
  <si>
    <t>40705810449770000623</t>
  </si>
  <si>
    <t>9в</t>
  </si>
  <si>
    <t>40705810749230080207</t>
  </si>
  <si>
    <t>11а</t>
  </si>
  <si>
    <t>40705810249770003228</t>
  </si>
  <si>
    <t>40705810549770003229</t>
  </si>
  <si>
    <t>11б</t>
  </si>
  <si>
    <t>40705810449230080219</t>
  </si>
  <si>
    <t>13а</t>
  </si>
  <si>
    <t>40705810049230080208</t>
  </si>
  <si>
    <t>40705810349230080212</t>
  </si>
  <si>
    <t>Чайковского</t>
  </si>
  <si>
    <t>40705810149770001799</t>
  </si>
  <si>
    <t>6а</t>
  </si>
  <si>
    <t>40705810449770001800</t>
  </si>
  <si>
    <t>6б</t>
  </si>
  <si>
    <t>40705810749770001801</t>
  </si>
  <si>
    <t>8а</t>
  </si>
  <si>
    <t>40705810849230080220</t>
  </si>
  <si>
    <t>40705810249770001819</t>
  </si>
  <si>
    <t>10а</t>
  </si>
  <si>
    <t>40705810249770000289</t>
  </si>
  <si>
    <t>12а</t>
  </si>
  <si>
    <t>40705810349770001832</t>
  </si>
  <si>
    <t>40705810149230080221</t>
  </si>
  <si>
    <t>14а</t>
  </si>
  <si>
    <t>40705810849230000048</t>
  </si>
  <si>
    <t>Сивкова</t>
  </si>
  <si>
    <t>40705810549230080232</t>
  </si>
  <si>
    <t>40705810649770000818</t>
  </si>
  <si>
    <t>40705810749230080210</t>
  </si>
  <si>
    <t>40705810349230080209</t>
  </si>
  <si>
    <t>Коммунистическая</t>
  </si>
  <si>
    <t>40705810149770002523</t>
  </si>
  <si>
    <t>Пермская</t>
  </si>
  <si>
    <t>40705810449770002430</t>
  </si>
  <si>
    <t>Высотная</t>
  </si>
  <si>
    <t>40705810849770002425</t>
  </si>
  <si>
    <t>40705810349770002323</t>
  </si>
  <si>
    <t>40705810149770002426</t>
  </si>
  <si>
    <t xml:space="preserve">Лысьвенская </t>
  </si>
  <si>
    <t>40705810749770002428</t>
  </si>
  <si>
    <t>Севастопольская</t>
  </si>
  <si>
    <t>40705810049770001831</t>
  </si>
  <si>
    <t>40705810349770001829</t>
  </si>
  <si>
    <t>40705810749770001830</t>
  </si>
  <si>
    <t>40705810449770001619</t>
  </si>
  <si>
    <t>40705810849770001617</t>
  </si>
  <si>
    <t xml:space="preserve"> (нарастающим итогом)</t>
  </si>
  <si>
    <t>40705810449770000571</t>
  </si>
  <si>
    <t>40705810249230080228</t>
  </si>
  <si>
    <t>01.01.2016</t>
  </si>
  <si>
    <t>01.05.2015</t>
  </si>
  <si>
    <t>01.02.2015</t>
  </si>
  <si>
    <t>ТСЖ "МЕГАПОЛИС"</t>
  </si>
  <si>
    <t>7А</t>
  </si>
  <si>
    <t>7Б</t>
  </si>
  <si>
    <t>7В</t>
  </si>
  <si>
    <t>40705810749230000012</t>
  </si>
  <si>
    <t>40705810049230000013</t>
  </si>
  <si>
    <t>40705810049230080224</t>
  </si>
  <si>
    <t>40705810249230080231</t>
  </si>
  <si>
    <t>01.06.2015</t>
  </si>
  <si>
    <t>01.07.2016</t>
  </si>
  <si>
    <t xml:space="preserve">Чайковского </t>
  </si>
  <si>
    <t>4а</t>
  </si>
  <si>
    <t>4б</t>
  </si>
  <si>
    <t>40705810649230000015</t>
  </si>
  <si>
    <t>40705810649230000028</t>
  </si>
  <si>
    <t>40705810149770001676</t>
  </si>
  <si>
    <t>ТСЖ "АЛЬЯНС"</t>
  </si>
  <si>
    <t>40705810949770002189</t>
  </si>
  <si>
    <t>01.04.2017</t>
  </si>
  <si>
    <t>ТСЖ "АКВАМАРИН"</t>
  </si>
  <si>
    <t>40705810049230080156</t>
  </si>
  <si>
    <t>ТСЖ "КЛЁН"</t>
  </si>
  <si>
    <t>40705810549230080164</t>
  </si>
  <si>
    <t>ТСЖ "ОЛИМП"</t>
  </si>
  <si>
    <t>16А</t>
  </si>
  <si>
    <t>40705810449230080167</t>
  </si>
  <si>
    <t>ТСЖ "РУБИН"</t>
  </si>
  <si>
    <t>40705810049230080211</t>
  </si>
  <si>
    <t>01.04.2015</t>
  </si>
  <si>
    <t>ТСЖ "СОЗВЕЗДИЕ"</t>
  </si>
  <si>
    <t>20А</t>
  </si>
  <si>
    <t>40705810649230080161</t>
  </si>
  <si>
    <t>ТСЖ "БРИГАНТИНА"</t>
  </si>
  <si>
    <t>40705810149230080140</t>
  </si>
  <si>
    <t>ТСЖ "ЛАВИНА"</t>
  </si>
  <si>
    <t>ОАО УралСиб</t>
  </si>
  <si>
    <t>40705810301230000002</t>
  </si>
  <si>
    <t>ТСЖ "КАСКАД"</t>
  </si>
  <si>
    <t>40705810649230080200</t>
  </si>
  <si>
    <t>ТСЖ "КВАРТАЛ"</t>
  </si>
  <si>
    <t>40705810049230000039</t>
  </si>
  <si>
    <t>ТСЖ "СОГЛАСИЕ"</t>
  </si>
  <si>
    <t>40705810849230080217</t>
  </si>
  <si>
    <t>Специалист</t>
  </si>
  <si>
    <t>М.Е.Мусатова</t>
  </si>
  <si>
    <t>8(34256)50257</t>
  </si>
  <si>
    <t>Волго-Вятский банк ПАО Сбербанк</t>
  </si>
  <si>
    <t>40705810349770001667</t>
  </si>
  <si>
    <t>40705810849230080136</t>
  </si>
  <si>
    <t>51 лет ВЛКСМ</t>
  </si>
  <si>
    <t>3Г</t>
  </si>
  <si>
    <t>40705810249230080163</t>
  </si>
  <si>
    <t>ПАО Россельхозбанк</t>
  </si>
  <si>
    <t>40705810049770001556</t>
  </si>
  <si>
    <t>22а</t>
  </si>
  <si>
    <t>40705810949230000016</t>
  </si>
  <si>
    <t>40705810649230080226</t>
  </si>
  <si>
    <t>26а</t>
  </si>
  <si>
    <t>40705810349230080225</t>
  </si>
  <si>
    <t>40705810049230080130</t>
  </si>
  <si>
    <t>9а</t>
  </si>
  <si>
    <t>40705810449230000011</t>
  </si>
  <si>
    <t>40705810949230080162</t>
  </si>
  <si>
    <t>40705810649230080132</t>
  </si>
  <si>
    <t>по состоянию на  20 ИЮНЯ 2019г.</t>
  </si>
  <si>
    <t>по состоянию на  20 ИЮНЯ 2019 г.</t>
  </si>
  <si>
    <t>по состоянию на  20 ИЮНЬ 2019г.</t>
  </si>
  <si>
    <t>по состоянию на  20 ИЮНЬ  2019 г.</t>
  </si>
  <si>
    <t>по состоянию на  20 ИЮНЬ 2019 г.</t>
  </si>
  <si>
    <t>по состоянию на  20 ИЮНЯ  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</si>
</sst>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1"/>
      <color theme="1"/>
      <name val="Times New Roman"/>
      <family val="1"/>
      <charset val="204"/>
    </font>
    <font>
      <u/>
      <sz val="11"/>
      <color theme="10"/>
      <name val="Calibri"/>
      <family val="2"/>
      <charset val="204"/>
      <scheme val="minor"/>
    </font>
    <font>
      <b/>
      <sz val="14"/>
      <color theme="1"/>
      <name val="Times New Roman"/>
      <family val="1"/>
      <charset val="204"/>
    </font>
    <font>
      <b/>
      <sz val="12"/>
      <color theme="1"/>
      <name val="Times New Roman"/>
      <family val="1"/>
      <charset val="204"/>
    </font>
    <font>
      <sz val="9"/>
      <color theme="1"/>
      <name val="Times New Roman"/>
      <family val="1"/>
      <charset val="204"/>
    </font>
    <font>
      <u/>
      <sz val="9"/>
      <color theme="10"/>
      <name val="Calibri"/>
      <family val="2"/>
      <charset val="204"/>
      <scheme val="minor"/>
    </font>
    <font>
      <b/>
      <sz val="9"/>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0">
    <xf numFmtId="0" fontId="0" fillId="0" borderId="0" xfId="0"/>
    <xf numFmtId="0" fontId="5"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1" xfId="0" applyFont="1" applyBorder="1" applyAlignment="1">
      <alignment horizontal="center" vertical="top" wrapText="1"/>
    </xf>
    <xf numFmtId="0" fontId="2"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2" xfId="0" applyFont="1" applyBorder="1"/>
    <xf numFmtId="164" fontId="7" fillId="0" borderId="1" xfId="0" applyNumberFormat="1" applyFont="1" applyBorder="1" applyAlignment="1">
      <alignment horizontal="center" vertical="center" wrapText="1"/>
    </xf>
    <xf numFmtId="0" fontId="4" fillId="0" borderId="0" xfId="1" applyAlignment="1">
      <alignment horizontal="right"/>
    </xf>
    <xf numFmtId="0" fontId="3" fillId="0" borderId="0" xfId="0" applyFont="1" applyAlignment="1">
      <alignment horizontal="left"/>
    </xf>
    <xf numFmtId="0" fontId="3" fillId="0" borderId="1"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wrapText="1"/>
    </xf>
    <xf numFmtId="0" fontId="3" fillId="0" borderId="0" xfId="0" applyFont="1" applyAlignment="1"/>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xf>
    <xf numFmtId="0" fontId="3" fillId="0" borderId="0" xfId="0" applyFont="1" applyBorder="1" applyAlignment="1"/>
    <xf numFmtId="0" fontId="3" fillId="0" borderId="0" xfId="0" applyFont="1" applyAlignment="1">
      <alignment horizontal="center" vertical="center"/>
    </xf>
    <xf numFmtId="49" fontId="7" fillId="0" borderId="1" xfId="0" applyNumberFormat="1" applyFont="1" applyBorder="1" applyAlignment="1">
      <alignment wrapText="1"/>
    </xf>
    <xf numFmtId="49" fontId="7" fillId="0" borderId="1"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14" fontId="7" fillId="0" borderId="1" xfId="0" applyNumberFormat="1" applyFont="1" applyBorder="1" applyAlignment="1">
      <alignment horizontal="left"/>
    </xf>
    <xf numFmtId="14" fontId="7" fillId="0" borderId="1" xfId="0" applyNumberFormat="1" applyFont="1" applyBorder="1" applyAlignment="1">
      <alignment horizontal="center"/>
    </xf>
    <xf numFmtId="49" fontId="7" fillId="0" borderId="0" xfId="0" applyNumberFormat="1"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lignment wrapText="1"/>
    </xf>
    <xf numFmtId="14" fontId="7" fillId="0" borderId="0" xfId="0" applyNumberFormat="1" applyFont="1" applyBorder="1" applyAlignment="1">
      <alignment horizontal="center"/>
    </xf>
    <xf numFmtId="0" fontId="7" fillId="0" borderId="1" xfId="0" applyFont="1" applyBorder="1" applyAlignment="1">
      <alignment horizontal="center" vertical="top" wrapText="1"/>
    </xf>
    <xf numFmtId="0" fontId="7" fillId="0" borderId="0" xfId="0" applyFont="1"/>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left"/>
    </xf>
    <xf numFmtId="0" fontId="8" fillId="0" borderId="0" xfId="1" applyFont="1" applyAlignment="1">
      <alignment horizontal="right"/>
    </xf>
    <xf numFmtId="0" fontId="9" fillId="0" borderId="0" xfId="0" applyFont="1"/>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horizontal="left" vertical="top"/>
    </xf>
    <xf numFmtId="0" fontId="7" fillId="0" borderId="2" xfId="0" applyFont="1" applyBorder="1"/>
    <xf numFmtId="0" fontId="7" fillId="0" borderId="0" xfId="0" applyFont="1" applyAlignment="1"/>
    <xf numFmtId="0" fontId="7" fillId="0" borderId="0" xfId="0" applyFont="1" applyAlignment="1">
      <alignment horizontal="center" vertical="center"/>
    </xf>
    <xf numFmtId="0" fontId="7" fillId="0" borderId="0" xfId="0" applyFont="1" applyBorder="1" applyAlignment="1"/>
    <xf numFmtId="0" fontId="7" fillId="0" borderId="0" xfId="0" applyFont="1" applyAlignment="1">
      <alignment horizontal="center"/>
    </xf>
    <xf numFmtId="164" fontId="0" fillId="0" borderId="0" xfId="0" applyNumberFormat="1"/>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3" fillId="0" borderId="0" xfId="0" applyNumberFormat="1" applyFont="1" applyAlignment="1">
      <alignment wrapText="1"/>
    </xf>
    <xf numFmtId="164" fontId="1" fillId="0" borderId="1" xfId="0" applyNumberFormat="1" applyFont="1" applyBorder="1" applyAlignment="1">
      <alignment horizontal="center" wrapText="1"/>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xf>
    <xf numFmtId="0" fontId="1" fillId="0" borderId="1" xfId="0" applyFont="1" applyBorder="1" applyAlignment="1">
      <alignment horizontal="center"/>
    </xf>
    <xf numFmtId="164" fontId="3" fillId="0" borderId="0" xfId="0" applyNumberFormat="1" applyFont="1"/>
    <xf numFmtId="4" fontId="3" fillId="0" borderId="0" xfId="0" applyNumberFormat="1" applyFont="1"/>
    <xf numFmtId="3" fontId="1" fillId="0" borderId="1" xfId="0" applyNumberFormat="1" applyFont="1" applyBorder="1" applyAlignment="1">
      <alignment horizontal="center"/>
    </xf>
    <xf numFmtId="14" fontId="3" fillId="0" borderId="2" xfId="0" applyNumberFormat="1" applyFont="1" applyBorder="1" applyAlignment="1"/>
    <xf numFmtId="14" fontId="7" fillId="0" borderId="2" xfId="0" applyNumberFormat="1"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wrapText="1"/>
    </xf>
    <xf numFmtId="49" fontId="7" fillId="0" borderId="1" xfId="0" applyNumberFormat="1" applyFont="1" applyBorder="1" applyAlignment="1">
      <alignment vertical="center" wrapText="1"/>
    </xf>
    <xf numFmtId="4" fontId="1" fillId="2" borderId="1" xfId="0" applyNumberFormat="1" applyFont="1" applyFill="1" applyBorder="1" applyAlignment="1">
      <alignment horizontal="center"/>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164" fontId="1" fillId="2" borderId="1" xfId="0" applyNumberFormat="1" applyFont="1" applyFill="1" applyBorder="1" applyAlignment="1">
      <alignment horizont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left"/>
    </xf>
    <xf numFmtId="0" fontId="3" fillId="0" borderId="3" xfId="0" applyFont="1" applyBorder="1" applyAlignment="1">
      <alignment horizontal="center"/>
    </xf>
    <xf numFmtId="0" fontId="3" fillId="0" borderId="1" xfId="0"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xf>
    <xf numFmtId="0" fontId="3" fillId="0" borderId="4"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righ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7" fillId="0" borderId="0" xfId="0" applyFont="1" applyAlignment="1">
      <alignment horizontal="right"/>
    </xf>
    <xf numFmtId="0" fontId="7" fillId="0" borderId="0" xfId="0" applyFont="1" applyAlignment="1">
      <alignment horizontal="right" vertical="top" wrapText="1"/>
    </xf>
    <xf numFmtId="0" fontId="9" fillId="0" borderId="0" xfId="0" applyFont="1" applyAlignment="1">
      <alignment horizontal="center"/>
    </xf>
    <xf numFmtId="0" fontId="9" fillId="0" borderId="0" xfId="0" applyFont="1" applyAlignment="1">
      <alignment horizontal="center"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xf>
    <xf numFmtId="164" fontId="7" fillId="0" borderId="3" xfId="0" applyNumberFormat="1" applyFont="1" applyBorder="1" applyAlignment="1">
      <alignment horizontal="center" vertical="center" wrapText="1"/>
    </xf>
    <xf numFmtId="0" fontId="7" fillId="0" borderId="4" xfId="0" applyNumberFormat="1" applyFont="1" applyBorder="1" applyAlignment="1">
      <alignment horizontal="lef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ggn.permkrai.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tabSelected="1" topLeftCell="E49" zoomScale="70" zoomScaleNormal="70" workbookViewId="0">
      <selection activeCell="T69" sqref="T69"/>
    </sheetView>
  </sheetViews>
  <sheetFormatPr defaultRowHeight="15" x14ac:dyDescent="0.25"/>
  <cols>
    <col min="1" max="1" width="9.140625" style="2"/>
    <col min="2" max="2" width="10.7109375" style="2" customWidth="1"/>
    <col min="3" max="3" width="12" style="2" customWidth="1"/>
    <col min="4" max="4" width="14.28515625" style="2" customWidth="1"/>
    <col min="5" max="5" width="9" style="2" customWidth="1"/>
    <col min="6" max="6" width="12.85546875" style="2" customWidth="1"/>
    <col min="7" max="7" width="9.5703125" style="2" customWidth="1"/>
    <col min="8" max="8" width="14.42578125" style="2" customWidth="1"/>
    <col min="9" max="9" width="18.5703125" style="2" customWidth="1"/>
    <col min="10" max="10" width="10.7109375" style="2" customWidth="1"/>
    <col min="11" max="14" width="15.7109375" style="2" customWidth="1"/>
    <col min="15" max="15" width="17.28515625" style="2" customWidth="1"/>
    <col min="16" max="19" width="15.7109375" style="2" customWidth="1"/>
    <col min="20" max="20" width="13.85546875" style="2" customWidth="1"/>
    <col min="21" max="21" width="13" style="2" customWidth="1"/>
    <col min="22" max="16384" width="9.140625" style="2"/>
  </cols>
  <sheetData>
    <row r="1" spans="1:23" x14ac:dyDescent="0.25">
      <c r="J1" s="15"/>
      <c r="O1" s="82" t="s">
        <v>24</v>
      </c>
      <c r="P1" s="82"/>
      <c r="Q1" s="82"/>
      <c r="R1" s="82"/>
      <c r="S1" s="82"/>
    </row>
    <row r="2" spans="1:23" ht="37.5" customHeight="1" x14ac:dyDescent="0.25">
      <c r="M2" s="16"/>
      <c r="N2" s="16"/>
      <c r="O2" s="86" t="s">
        <v>23</v>
      </c>
      <c r="P2" s="86"/>
      <c r="Q2" s="86"/>
      <c r="R2" s="86"/>
      <c r="S2" s="86"/>
    </row>
    <row r="3" spans="1:23" x14ac:dyDescent="0.25">
      <c r="L3" s="4"/>
      <c r="M3" s="4"/>
      <c r="N3" s="4"/>
      <c r="O3" s="4"/>
      <c r="P3" s="12"/>
      <c r="Q3" s="12"/>
      <c r="S3" s="11" t="s">
        <v>22</v>
      </c>
    </row>
    <row r="4" spans="1:23" ht="15.75" x14ac:dyDescent="0.25">
      <c r="A4" s="84" t="s">
        <v>1</v>
      </c>
      <c r="B4" s="84"/>
      <c r="C4" s="84"/>
      <c r="D4" s="84"/>
      <c r="E4" s="84"/>
      <c r="F4" s="84"/>
      <c r="G4" s="84"/>
      <c r="H4" s="84"/>
      <c r="I4" s="84"/>
      <c r="J4" s="84"/>
      <c r="K4" s="84"/>
      <c r="L4" s="84"/>
      <c r="M4" s="84"/>
      <c r="N4" s="84"/>
      <c r="O4" s="84"/>
      <c r="P4" s="84"/>
      <c r="Q4" s="84"/>
      <c r="R4" s="84"/>
      <c r="S4" s="84"/>
    </row>
    <row r="5" spans="1:23" ht="15.75" x14ac:dyDescent="0.25">
      <c r="A5" s="84" t="s">
        <v>2</v>
      </c>
      <c r="B5" s="84"/>
      <c r="C5" s="84"/>
      <c r="D5" s="84"/>
      <c r="E5" s="84"/>
      <c r="F5" s="84"/>
      <c r="G5" s="84"/>
      <c r="H5" s="84"/>
      <c r="I5" s="84"/>
      <c r="J5" s="84"/>
      <c r="K5" s="84"/>
      <c r="L5" s="84"/>
      <c r="M5" s="84"/>
      <c r="N5" s="84"/>
      <c r="O5" s="84"/>
      <c r="P5" s="84"/>
      <c r="Q5" s="84"/>
      <c r="R5" s="84"/>
      <c r="S5" s="84"/>
    </row>
    <row r="6" spans="1:23" ht="15.75" x14ac:dyDescent="0.25">
      <c r="A6" s="84" t="s">
        <v>3</v>
      </c>
      <c r="B6" s="84"/>
      <c r="C6" s="84"/>
      <c r="D6" s="84"/>
      <c r="E6" s="84"/>
      <c r="F6" s="84"/>
      <c r="G6" s="84"/>
      <c r="H6" s="84"/>
      <c r="I6" s="84"/>
      <c r="J6" s="84"/>
      <c r="K6" s="84"/>
      <c r="L6" s="84"/>
      <c r="M6" s="84"/>
      <c r="N6" s="84"/>
      <c r="O6" s="84"/>
      <c r="P6" s="84"/>
      <c r="Q6" s="84"/>
      <c r="R6" s="84"/>
      <c r="S6" s="84"/>
    </row>
    <row r="7" spans="1:23" ht="15.75" x14ac:dyDescent="0.25">
      <c r="A7" s="85" t="s">
        <v>181</v>
      </c>
      <c r="B7" s="85"/>
      <c r="C7" s="85"/>
      <c r="D7" s="85"/>
      <c r="E7" s="85"/>
      <c r="F7" s="85"/>
      <c r="G7" s="85"/>
      <c r="H7" s="85"/>
      <c r="I7" s="85"/>
      <c r="J7" s="85"/>
      <c r="K7" s="85"/>
      <c r="L7" s="85"/>
      <c r="M7" s="85"/>
      <c r="N7" s="85"/>
      <c r="O7" s="85"/>
      <c r="P7" s="85"/>
      <c r="Q7" s="85"/>
      <c r="R7" s="85"/>
      <c r="S7" s="85"/>
    </row>
    <row r="8" spans="1:23" ht="18.75" x14ac:dyDescent="0.3">
      <c r="A8" s="1"/>
      <c r="I8" s="19"/>
      <c r="J8" s="18"/>
      <c r="K8" s="20" t="s">
        <v>36</v>
      </c>
    </row>
    <row r="9" spans="1:23" ht="15.75" x14ac:dyDescent="0.25">
      <c r="A9" s="6" t="s">
        <v>4</v>
      </c>
      <c r="B9" s="6"/>
      <c r="C9" s="6"/>
      <c r="D9" s="6"/>
      <c r="E9" s="77" t="s">
        <v>43</v>
      </c>
      <c r="F9" s="77"/>
      <c r="G9" s="77"/>
      <c r="H9" s="77"/>
      <c r="I9" s="77"/>
      <c r="J9" s="77"/>
      <c r="K9" s="77"/>
      <c r="L9" s="77"/>
      <c r="M9" s="77"/>
      <c r="N9" s="77"/>
      <c r="O9" s="77"/>
      <c r="P9" s="77"/>
      <c r="Q9" s="77"/>
      <c r="R9" s="77"/>
      <c r="S9" s="77"/>
    </row>
    <row r="10" spans="1:23" ht="15.75" x14ac:dyDescent="0.25">
      <c r="A10" s="6" t="s">
        <v>5</v>
      </c>
      <c r="B10" s="6"/>
      <c r="C10" s="6"/>
      <c r="D10" s="6"/>
      <c r="E10" s="83">
        <v>5921022198</v>
      </c>
      <c r="F10" s="83"/>
      <c r="G10" s="83"/>
      <c r="H10" s="83"/>
      <c r="I10" s="83"/>
      <c r="J10" s="83"/>
      <c r="K10" s="83"/>
      <c r="L10" s="83"/>
      <c r="M10" s="83"/>
      <c r="N10" s="83"/>
      <c r="O10" s="83"/>
      <c r="P10" s="83"/>
      <c r="Q10" s="83"/>
      <c r="R10" s="83"/>
      <c r="S10" s="83"/>
    </row>
    <row r="12" spans="1:23" ht="46.5" customHeight="1" x14ac:dyDescent="0.25">
      <c r="A12" s="74" t="s">
        <v>6</v>
      </c>
      <c r="B12" s="74" t="s">
        <v>0</v>
      </c>
      <c r="C12" s="74"/>
      <c r="D12" s="74"/>
      <c r="E12" s="74"/>
      <c r="F12" s="74" t="s">
        <v>25</v>
      </c>
      <c r="G12" s="70" t="s">
        <v>26</v>
      </c>
      <c r="H12" s="74" t="s">
        <v>11</v>
      </c>
      <c r="I12" s="74" t="s">
        <v>12</v>
      </c>
      <c r="J12" s="74" t="s">
        <v>27</v>
      </c>
      <c r="K12" s="87" t="s">
        <v>28</v>
      </c>
      <c r="L12" s="88"/>
      <c r="M12" s="89" t="s">
        <v>29</v>
      </c>
      <c r="N12" s="90"/>
      <c r="O12" s="74" t="s">
        <v>32</v>
      </c>
      <c r="P12" s="70" t="s">
        <v>38</v>
      </c>
      <c r="Q12" s="70" t="s">
        <v>37</v>
      </c>
      <c r="R12" s="74" t="s">
        <v>42</v>
      </c>
      <c r="S12" s="74" t="s">
        <v>13</v>
      </c>
      <c r="T12" s="3"/>
      <c r="U12" s="3"/>
      <c r="V12" s="3"/>
      <c r="W12" s="3"/>
    </row>
    <row r="13" spans="1:23" ht="260.25" customHeight="1" x14ac:dyDescent="0.25">
      <c r="A13" s="74"/>
      <c r="B13" s="5" t="s">
        <v>7</v>
      </c>
      <c r="C13" s="5" t="s">
        <v>8</v>
      </c>
      <c r="D13" s="5" t="s">
        <v>9</v>
      </c>
      <c r="E13" s="5" t="s">
        <v>10</v>
      </c>
      <c r="F13" s="74"/>
      <c r="G13" s="71"/>
      <c r="H13" s="74"/>
      <c r="I13" s="74"/>
      <c r="J13" s="74"/>
      <c r="K13" s="13" t="s">
        <v>30</v>
      </c>
      <c r="L13" s="13" t="s">
        <v>31</v>
      </c>
      <c r="M13" s="13" t="s">
        <v>30</v>
      </c>
      <c r="N13" s="13" t="s">
        <v>31</v>
      </c>
      <c r="O13" s="74"/>
      <c r="P13" s="71"/>
      <c r="Q13" s="71"/>
      <c r="R13" s="74"/>
      <c r="S13" s="74"/>
      <c r="T13" s="3"/>
      <c r="U13" s="3"/>
      <c r="V13" s="3"/>
      <c r="W13" s="3"/>
    </row>
    <row r="14" spans="1:23" ht="17.25" customHeight="1" x14ac:dyDescent="0.25">
      <c r="A14" s="7">
        <v>1</v>
      </c>
      <c r="B14" s="7">
        <v>2</v>
      </c>
      <c r="C14" s="7">
        <v>3</v>
      </c>
      <c r="D14" s="7">
        <v>4</v>
      </c>
      <c r="E14" s="7">
        <v>5</v>
      </c>
      <c r="F14" s="7">
        <v>6</v>
      </c>
      <c r="G14" s="7">
        <v>7</v>
      </c>
      <c r="H14" s="7">
        <v>8</v>
      </c>
      <c r="I14" s="7">
        <v>9</v>
      </c>
      <c r="J14" s="7">
        <v>10</v>
      </c>
      <c r="K14" s="7">
        <v>11</v>
      </c>
      <c r="L14" s="7">
        <v>12</v>
      </c>
      <c r="M14" s="7">
        <v>13</v>
      </c>
      <c r="N14" s="7">
        <v>14</v>
      </c>
      <c r="O14" s="7">
        <v>15</v>
      </c>
      <c r="P14" s="7">
        <v>16</v>
      </c>
      <c r="Q14" s="7">
        <v>17</v>
      </c>
      <c r="R14" s="7">
        <v>18</v>
      </c>
      <c r="S14" s="7">
        <v>19</v>
      </c>
      <c r="T14" s="3"/>
      <c r="U14" s="3"/>
      <c r="V14" s="3"/>
      <c r="W14" s="3"/>
    </row>
    <row r="15" spans="1:23" ht="43.5" customHeight="1" x14ac:dyDescent="0.25">
      <c r="A15" s="62">
        <v>2866</v>
      </c>
      <c r="B15" s="8" t="s">
        <v>44</v>
      </c>
      <c r="C15" s="8" t="s">
        <v>45</v>
      </c>
      <c r="D15" s="8" t="s">
        <v>46</v>
      </c>
      <c r="E15" s="7">
        <v>1</v>
      </c>
      <c r="F15" s="7">
        <v>3411.3</v>
      </c>
      <c r="G15" s="7">
        <v>9</v>
      </c>
      <c r="H15" s="64" t="s">
        <v>158</v>
      </c>
      <c r="I15" s="64" t="s">
        <v>107</v>
      </c>
      <c r="J15" s="64" t="s">
        <v>109</v>
      </c>
      <c r="K15" s="54">
        <v>1352921.6</v>
      </c>
      <c r="L15" s="54">
        <f>F15*G15*6</f>
        <v>184210.2</v>
      </c>
      <c r="M15" s="54">
        <v>984638.9</v>
      </c>
      <c r="N15" s="54">
        <v>182428.9</v>
      </c>
      <c r="O15" s="54">
        <f>K15-M15</f>
        <v>368282.70000000007</v>
      </c>
      <c r="P15" s="54">
        <v>587201.1</v>
      </c>
      <c r="Q15" s="54" t="s">
        <v>49</v>
      </c>
      <c r="R15" s="54" t="s">
        <v>49</v>
      </c>
      <c r="S15" s="66">
        <v>397437.6</v>
      </c>
      <c r="T15" s="52">
        <f t="shared" ref="T15:T33" si="0">S15+P15</f>
        <v>984638.7</v>
      </c>
      <c r="U15" s="52">
        <f t="shared" ref="U15:U33" si="1">S15+P15+O15</f>
        <v>1352921.4</v>
      </c>
      <c r="V15" s="3"/>
      <c r="W15" s="3"/>
    </row>
    <row r="16" spans="1:23" ht="42" customHeight="1" x14ac:dyDescent="0.25">
      <c r="A16" s="63">
        <v>2388</v>
      </c>
      <c r="B16" s="25" t="s">
        <v>44</v>
      </c>
      <c r="C16" s="25" t="s">
        <v>45</v>
      </c>
      <c r="D16" s="25" t="s">
        <v>46</v>
      </c>
      <c r="E16" s="26">
        <v>3</v>
      </c>
      <c r="F16" s="26">
        <v>3099.9</v>
      </c>
      <c r="G16" s="26">
        <v>9</v>
      </c>
      <c r="H16" s="64" t="s">
        <v>158</v>
      </c>
      <c r="I16" s="24" t="s">
        <v>108</v>
      </c>
      <c r="J16" s="24" t="s">
        <v>110</v>
      </c>
      <c r="K16" s="53">
        <v>1419475.6</v>
      </c>
      <c r="L16" s="54">
        <f t="shared" ref="L16:L69" si="2">F16*G16*6</f>
        <v>167394.6</v>
      </c>
      <c r="M16" s="53">
        <v>1067169.55</v>
      </c>
      <c r="N16" s="53">
        <v>187259.85</v>
      </c>
      <c r="O16" s="54">
        <f>K16-M16</f>
        <v>352306.05000000005</v>
      </c>
      <c r="P16" s="53">
        <v>217500</v>
      </c>
      <c r="Q16" s="53" t="s">
        <v>49</v>
      </c>
      <c r="R16" s="54" t="s">
        <v>49</v>
      </c>
      <c r="S16" s="69">
        <v>849669.54</v>
      </c>
      <c r="T16" s="52">
        <f t="shared" si="0"/>
        <v>1067169.54</v>
      </c>
      <c r="U16" s="52">
        <f t="shared" si="1"/>
        <v>1419475.59</v>
      </c>
      <c r="V16" s="3"/>
      <c r="W16" s="3"/>
    </row>
    <row r="17" spans="1:23" ht="39" customHeight="1" x14ac:dyDescent="0.25">
      <c r="A17" s="7">
        <v>3135</v>
      </c>
      <c r="B17" s="8" t="s">
        <v>44</v>
      </c>
      <c r="C17" s="8" t="s">
        <v>45</v>
      </c>
      <c r="D17" s="8" t="s">
        <v>46</v>
      </c>
      <c r="E17" s="7">
        <v>5</v>
      </c>
      <c r="F17" s="7">
        <v>3180</v>
      </c>
      <c r="G17" s="7">
        <v>9</v>
      </c>
      <c r="H17" s="64" t="s">
        <v>158</v>
      </c>
      <c r="I17" s="8" t="s">
        <v>55</v>
      </c>
      <c r="J17" s="64" t="s">
        <v>48</v>
      </c>
      <c r="K17" s="54">
        <v>1202004.3999999999</v>
      </c>
      <c r="L17" s="54">
        <f t="shared" si="2"/>
        <v>171720</v>
      </c>
      <c r="M17" s="54">
        <v>946839.59</v>
      </c>
      <c r="N17" s="54">
        <v>188530.39</v>
      </c>
      <c r="O17" s="54">
        <f t="shared" ref="O17:O69" si="3">K17-M17</f>
        <v>255164.80999999994</v>
      </c>
      <c r="P17" s="54">
        <v>217500</v>
      </c>
      <c r="Q17" s="54" t="s">
        <v>49</v>
      </c>
      <c r="R17" s="54" t="s">
        <v>49</v>
      </c>
      <c r="S17" s="66">
        <v>642427.86</v>
      </c>
      <c r="T17" s="52">
        <f t="shared" si="0"/>
        <v>859927.86</v>
      </c>
      <c r="U17" s="52">
        <f t="shared" si="1"/>
        <v>1115092.67</v>
      </c>
      <c r="V17" s="3"/>
      <c r="W17" s="3"/>
    </row>
    <row r="18" spans="1:23" ht="36" customHeight="1" x14ac:dyDescent="0.25">
      <c r="A18" s="26">
        <v>2534</v>
      </c>
      <c r="B18" s="25" t="s">
        <v>44</v>
      </c>
      <c r="C18" s="25" t="s">
        <v>45</v>
      </c>
      <c r="D18" s="25" t="s">
        <v>46</v>
      </c>
      <c r="E18" s="26">
        <v>7</v>
      </c>
      <c r="F18" s="26">
        <v>3225.3</v>
      </c>
      <c r="G18" s="7">
        <v>9</v>
      </c>
      <c r="H18" s="64" t="s">
        <v>158</v>
      </c>
      <c r="I18" s="24" t="s">
        <v>53</v>
      </c>
      <c r="J18" s="24" t="s">
        <v>111</v>
      </c>
      <c r="K18" s="53">
        <v>1527435.4</v>
      </c>
      <c r="L18" s="54">
        <f t="shared" si="2"/>
        <v>174166.2</v>
      </c>
      <c r="M18" s="53">
        <v>1091510.95</v>
      </c>
      <c r="N18" s="53">
        <v>211822.95</v>
      </c>
      <c r="O18" s="54">
        <f t="shared" si="3"/>
        <v>435924.44999999995</v>
      </c>
      <c r="P18" s="53">
        <v>229616</v>
      </c>
      <c r="Q18" s="53" t="s">
        <v>49</v>
      </c>
      <c r="R18" s="54" t="s">
        <v>49</v>
      </c>
      <c r="S18" s="69">
        <v>861894.93</v>
      </c>
      <c r="T18" s="57">
        <f t="shared" si="0"/>
        <v>1091510.9300000002</v>
      </c>
      <c r="U18" s="57">
        <f t="shared" si="1"/>
        <v>1527435.3800000001</v>
      </c>
    </row>
    <row r="19" spans="1:23" ht="36" x14ac:dyDescent="0.25">
      <c r="A19" s="27">
        <v>3049</v>
      </c>
      <c r="B19" s="25" t="s">
        <v>44</v>
      </c>
      <c r="C19" s="25" t="s">
        <v>45</v>
      </c>
      <c r="D19" s="25" t="s">
        <v>46</v>
      </c>
      <c r="E19" s="27">
        <v>9</v>
      </c>
      <c r="F19" s="27">
        <v>3420.2</v>
      </c>
      <c r="G19" s="7">
        <v>9</v>
      </c>
      <c r="H19" s="64" t="s">
        <v>158</v>
      </c>
      <c r="I19" s="24" t="s">
        <v>54</v>
      </c>
      <c r="J19" s="28">
        <v>42430</v>
      </c>
      <c r="K19" s="55">
        <v>1304601.2</v>
      </c>
      <c r="L19" s="54">
        <f t="shared" si="2"/>
        <v>184690.8</v>
      </c>
      <c r="M19" s="55">
        <v>1024532.17</v>
      </c>
      <c r="N19" s="55">
        <v>162410.57</v>
      </c>
      <c r="O19" s="54">
        <f t="shared" si="3"/>
        <v>280069.02999999991</v>
      </c>
      <c r="P19" s="55">
        <v>222687</v>
      </c>
      <c r="Q19" s="56" t="s">
        <v>49</v>
      </c>
      <c r="R19" s="54" t="s">
        <v>49</v>
      </c>
      <c r="S19" s="65">
        <v>801845.17</v>
      </c>
      <c r="T19" s="58">
        <f t="shared" si="0"/>
        <v>1024532.17</v>
      </c>
      <c r="U19" s="58">
        <f t="shared" si="1"/>
        <v>1304601.2</v>
      </c>
    </row>
    <row r="20" spans="1:23" ht="36" x14ac:dyDescent="0.25">
      <c r="A20" s="27">
        <v>4221</v>
      </c>
      <c r="B20" s="27" t="s">
        <v>44</v>
      </c>
      <c r="C20" s="27" t="s">
        <v>45</v>
      </c>
      <c r="D20" s="27" t="s">
        <v>50</v>
      </c>
      <c r="E20" s="27" t="s">
        <v>51</v>
      </c>
      <c r="F20" s="27">
        <v>3384.2</v>
      </c>
      <c r="G20" s="7">
        <v>9</v>
      </c>
      <c r="H20" s="64" t="s">
        <v>158</v>
      </c>
      <c r="I20" s="24" t="s">
        <v>52</v>
      </c>
      <c r="J20" s="29">
        <v>42856</v>
      </c>
      <c r="K20" s="55">
        <v>1034296.44</v>
      </c>
      <c r="L20" s="54">
        <f t="shared" si="2"/>
        <v>182746.8</v>
      </c>
      <c r="M20" s="55">
        <v>694261.63</v>
      </c>
      <c r="N20" s="55">
        <v>141269.63</v>
      </c>
      <c r="O20" s="54">
        <f t="shared" si="3"/>
        <v>340034.80999999994</v>
      </c>
      <c r="P20" s="59">
        <v>569692</v>
      </c>
      <c r="Q20" s="56" t="s">
        <v>49</v>
      </c>
      <c r="R20" s="54" t="s">
        <v>49</v>
      </c>
      <c r="S20" s="65">
        <v>124569.17</v>
      </c>
      <c r="T20" s="58">
        <f t="shared" si="0"/>
        <v>694261.17</v>
      </c>
      <c r="U20" s="58">
        <f t="shared" si="1"/>
        <v>1034295.98</v>
      </c>
    </row>
    <row r="21" spans="1:23" ht="39.75" customHeight="1" x14ac:dyDescent="0.25">
      <c r="A21" s="27"/>
      <c r="B21" s="27" t="s">
        <v>44</v>
      </c>
      <c r="C21" s="27" t="s">
        <v>45</v>
      </c>
      <c r="D21" s="27" t="s">
        <v>161</v>
      </c>
      <c r="E21" s="27" t="s">
        <v>162</v>
      </c>
      <c r="F21" s="27">
        <v>4597.75</v>
      </c>
      <c r="G21" s="7">
        <v>9</v>
      </c>
      <c r="H21" s="64" t="s">
        <v>158</v>
      </c>
      <c r="I21" s="24" t="s">
        <v>163</v>
      </c>
      <c r="J21" s="29">
        <v>42036</v>
      </c>
      <c r="K21" s="55">
        <v>1895872.18</v>
      </c>
      <c r="L21" s="54">
        <f t="shared" si="2"/>
        <v>248278.5</v>
      </c>
      <c r="M21" s="55">
        <v>1673816.43</v>
      </c>
      <c r="N21" s="55">
        <v>234122.93</v>
      </c>
      <c r="O21" s="54">
        <f t="shared" si="3"/>
        <v>222055.75</v>
      </c>
      <c r="P21" s="59">
        <v>1174687</v>
      </c>
      <c r="Q21" s="56" t="s">
        <v>49</v>
      </c>
      <c r="R21" s="54" t="s">
        <v>49</v>
      </c>
      <c r="S21" s="65">
        <v>499129.35</v>
      </c>
      <c r="T21" s="58">
        <f t="shared" si="0"/>
        <v>1673816.35</v>
      </c>
      <c r="U21" s="58">
        <f t="shared" si="1"/>
        <v>1895872.1</v>
      </c>
    </row>
    <row r="22" spans="1:23" ht="36" x14ac:dyDescent="0.25">
      <c r="A22" s="7">
        <v>2382</v>
      </c>
      <c r="B22" s="8" t="s">
        <v>44</v>
      </c>
      <c r="C22" s="8" t="s">
        <v>45</v>
      </c>
      <c r="D22" s="8" t="s">
        <v>50</v>
      </c>
      <c r="E22" s="7">
        <v>7</v>
      </c>
      <c r="F22" s="7">
        <v>4576.3</v>
      </c>
      <c r="G22" s="7">
        <v>9</v>
      </c>
      <c r="H22" s="64" t="s">
        <v>158</v>
      </c>
      <c r="I22" s="8" t="s">
        <v>118</v>
      </c>
      <c r="J22" s="8" t="s">
        <v>110</v>
      </c>
      <c r="K22" s="54">
        <v>1981730</v>
      </c>
      <c r="L22" s="54">
        <f t="shared" si="2"/>
        <v>247120.2</v>
      </c>
      <c r="M22" s="54">
        <v>1494460.63</v>
      </c>
      <c r="N22" s="54">
        <v>250489.93</v>
      </c>
      <c r="O22" s="54">
        <f>K22-M22</f>
        <v>487269.37000000011</v>
      </c>
      <c r="P22" s="54">
        <v>1096744</v>
      </c>
      <c r="Q22" s="54" t="s">
        <v>49</v>
      </c>
      <c r="R22" s="54" t="s">
        <v>49</v>
      </c>
      <c r="S22" s="66">
        <v>397716.56</v>
      </c>
      <c r="T22" s="58">
        <f t="shared" si="0"/>
        <v>1494460.56</v>
      </c>
      <c r="U22" s="58">
        <f t="shared" si="1"/>
        <v>1981729.9300000002</v>
      </c>
    </row>
    <row r="23" spans="1:23" ht="36" x14ac:dyDescent="0.25">
      <c r="A23" s="7">
        <v>2394</v>
      </c>
      <c r="B23" s="8" t="s">
        <v>44</v>
      </c>
      <c r="C23" s="8" t="s">
        <v>45</v>
      </c>
      <c r="D23" s="8" t="s">
        <v>50</v>
      </c>
      <c r="E23" s="7" t="s">
        <v>114</v>
      </c>
      <c r="F23" s="7">
        <v>3420.4</v>
      </c>
      <c r="G23" s="7">
        <v>9</v>
      </c>
      <c r="H23" s="64" t="s">
        <v>158</v>
      </c>
      <c r="I23" s="8" t="s">
        <v>119</v>
      </c>
      <c r="J23" s="8" t="s">
        <v>120</v>
      </c>
      <c r="K23" s="54">
        <v>1492723.6</v>
      </c>
      <c r="L23" s="54">
        <f t="shared" si="2"/>
        <v>184701.6</v>
      </c>
      <c r="M23" s="54">
        <v>1185423.72</v>
      </c>
      <c r="N23" s="54">
        <v>175519.32</v>
      </c>
      <c r="O23" s="54">
        <f t="shared" ref="O23:O24" si="4">K23-M23</f>
        <v>307299.88000000012</v>
      </c>
      <c r="P23" s="54">
        <v>646454.07999999996</v>
      </c>
      <c r="Q23" s="54" t="s">
        <v>49</v>
      </c>
      <c r="R23" s="54" t="s">
        <v>49</v>
      </c>
      <c r="S23" s="66">
        <v>538969.63</v>
      </c>
      <c r="T23" s="58">
        <f t="shared" si="0"/>
        <v>1185423.71</v>
      </c>
      <c r="U23" s="58">
        <f t="shared" si="1"/>
        <v>1492723.59</v>
      </c>
    </row>
    <row r="24" spans="1:23" ht="24" x14ac:dyDescent="0.25">
      <c r="A24" s="27">
        <v>679</v>
      </c>
      <c r="B24" s="8" t="s">
        <v>44</v>
      </c>
      <c r="C24" s="8" t="s">
        <v>45</v>
      </c>
      <c r="D24" s="8" t="s">
        <v>50</v>
      </c>
      <c r="E24" s="7" t="s">
        <v>115</v>
      </c>
      <c r="F24" s="7">
        <v>3403.4</v>
      </c>
      <c r="G24" s="7">
        <v>9</v>
      </c>
      <c r="H24" s="64" t="s">
        <v>164</v>
      </c>
      <c r="I24" s="8" t="s">
        <v>117</v>
      </c>
      <c r="J24" s="29">
        <v>42036</v>
      </c>
      <c r="K24" s="55">
        <v>1588581.43</v>
      </c>
      <c r="L24" s="54">
        <f t="shared" si="2"/>
        <v>183783.6</v>
      </c>
      <c r="M24" s="55">
        <v>1287137.75</v>
      </c>
      <c r="N24" s="55">
        <v>92025.76</v>
      </c>
      <c r="O24" s="54">
        <f t="shared" si="4"/>
        <v>301443.67999999993</v>
      </c>
      <c r="P24" s="56">
        <v>408344.98</v>
      </c>
      <c r="Q24" s="54" t="s">
        <v>49</v>
      </c>
      <c r="R24" s="54">
        <v>808000</v>
      </c>
      <c r="S24" s="68">
        <v>70792.77</v>
      </c>
      <c r="T24" s="58">
        <f>P24+R24+S24</f>
        <v>1287137.75</v>
      </c>
      <c r="U24" s="58">
        <f t="shared" si="1"/>
        <v>780581.42999999993</v>
      </c>
    </row>
    <row r="25" spans="1:23" ht="36" x14ac:dyDescent="0.25">
      <c r="A25" s="27">
        <v>4251</v>
      </c>
      <c r="B25" s="27" t="s">
        <v>44</v>
      </c>
      <c r="C25" s="27" t="s">
        <v>45</v>
      </c>
      <c r="D25" s="27" t="s">
        <v>50</v>
      </c>
      <c r="E25" s="27">
        <v>9</v>
      </c>
      <c r="F25" s="27">
        <v>2698.6</v>
      </c>
      <c r="G25" s="7">
        <v>9</v>
      </c>
      <c r="H25" s="64" t="s">
        <v>158</v>
      </c>
      <c r="I25" s="24" t="s">
        <v>56</v>
      </c>
      <c r="J25" s="29">
        <v>42036</v>
      </c>
      <c r="K25" s="55">
        <v>1279819.2</v>
      </c>
      <c r="L25" s="54">
        <f t="shared" si="2"/>
        <v>145724.4</v>
      </c>
      <c r="M25" s="55">
        <v>911227.38</v>
      </c>
      <c r="N25" s="55">
        <v>132224.15</v>
      </c>
      <c r="O25" s="54">
        <f t="shared" si="3"/>
        <v>368591.81999999995</v>
      </c>
      <c r="P25" s="55">
        <v>650182.56999999995</v>
      </c>
      <c r="Q25" s="56" t="s">
        <v>49</v>
      </c>
      <c r="R25" s="54" t="s">
        <v>49</v>
      </c>
      <c r="S25" s="65">
        <v>261044.81</v>
      </c>
      <c r="T25" s="2">
        <f t="shared" si="0"/>
        <v>911227.37999999989</v>
      </c>
      <c r="U25" s="2">
        <f t="shared" si="1"/>
        <v>1279819.1999999997</v>
      </c>
    </row>
    <row r="26" spans="1:23" ht="36.75" customHeight="1" x14ac:dyDescent="0.25">
      <c r="A26" s="27">
        <v>677</v>
      </c>
      <c r="B26" s="27" t="s">
        <v>44</v>
      </c>
      <c r="C26" s="27" t="s">
        <v>45</v>
      </c>
      <c r="D26" s="27" t="s">
        <v>161</v>
      </c>
      <c r="E26" s="27" t="s">
        <v>172</v>
      </c>
      <c r="F26" s="27">
        <v>3421.2</v>
      </c>
      <c r="G26" s="7">
        <v>9</v>
      </c>
      <c r="H26" s="64" t="s">
        <v>158</v>
      </c>
      <c r="I26" s="24" t="s">
        <v>173</v>
      </c>
      <c r="J26" s="29">
        <v>42036</v>
      </c>
      <c r="K26" s="55">
        <v>1413202.9</v>
      </c>
      <c r="L26" s="54">
        <f t="shared" si="2"/>
        <v>184744.8</v>
      </c>
      <c r="M26" s="55">
        <v>1238904.6000000001</v>
      </c>
      <c r="N26" s="55">
        <v>164639.4</v>
      </c>
      <c r="O26" s="54">
        <f t="shared" si="3"/>
        <v>174298.29999999981</v>
      </c>
      <c r="P26" s="55">
        <v>589861.1</v>
      </c>
      <c r="Q26" s="56" t="s">
        <v>49</v>
      </c>
      <c r="R26" s="54" t="s">
        <v>49</v>
      </c>
      <c r="S26" s="65">
        <v>649043.43999999994</v>
      </c>
      <c r="T26" s="2">
        <f t="shared" si="0"/>
        <v>1238904.54</v>
      </c>
      <c r="U26" s="2">
        <f t="shared" si="1"/>
        <v>1413202.8399999999</v>
      </c>
    </row>
    <row r="27" spans="1:23" ht="36" x14ac:dyDescent="0.25">
      <c r="A27" s="27">
        <v>2928</v>
      </c>
      <c r="B27" s="27" t="s">
        <v>44</v>
      </c>
      <c r="C27" s="27" t="s">
        <v>45</v>
      </c>
      <c r="D27" s="27" t="s">
        <v>50</v>
      </c>
      <c r="E27" s="27" t="s">
        <v>57</v>
      </c>
      <c r="F27" s="27">
        <v>3429.7</v>
      </c>
      <c r="G27" s="7">
        <v>9</v>
      </c>
      <c r="H27" s="64" t="s">
        <v>158</v>
      </c>
      <c r="I27" s="24" t="s">
        <v>58</v>
      </c>
      <c r="J27" s="29">
        <v>42370</v>
      </c>
      <c r="K27" s="55">
        <v>1186108.48</v>
      </c>
      <c r="L27" s="54">
        <f t="shared" si="2"/>
        <v>185203.8</v>
      </c>
      <c r="M27" s="55">
        <v>961704.12</v>
      </c>
      <c r="N27" s="55">
        <v>163900.37</v>
      </c>
      <c r="O27" s="54">
        <f t="shared" si="3"/>
        <v>224404.36</v>
      </c>
      <c r="P27" s="55">
        <v>547593.69999999995</v>
      </c>
      <c r="Q27" s="56" t="s">
        <v>49</v>
      </c>
      <c r="R27" s="54" t="s">
        <v>49</v>
      </c>
      <c r="S27" s="65">
        <v>414110.42</v>
      </c>
      <c r="T27" s="58">
        <f t="shared" si="0"/>
        <v>961704.11999999988</v>
      </c>
      <c r="U27" s="2">
        <f t="shared" si="1"/>
        <v>1186108.48</v>
      </c>
    </row>
    <row r="28" spans="1:23" ht="36" x14ac:dyDescent="0.25">
      <c r="A28" s="27">
        <v>2268</v>
      </c>
      <c r="B28" s="27" t="s">
        <v>44</v>
      </c>
      <c r="C28" s="27" t="s">
        <v>45</v>
      </c>
      <c r="D28" s="27" t="s">
        <v>50</v>
      </c>
      <c r="E28" s="27" t="s">
        <v>59</v>
      </c>
      <c r="F28" s="27">
        <v>3386.4</v>
      </c>
      <c r="G28" s="7">
        <v>9</v>
      </c>
      <c r="H28" s="64" t="s">
        <v>158</v>
      </c>
      <c r="I28" s="24" t="s">
        <v>60</v>
      </c>
      <c r="J28" s="29">
        <v>42095</v>
      </c>
      <c r="K28" s="55">
        <v>1556161.54</v>
      </c>
      <c r="L28" s="54">
        <f t="shared" si="2"/>
        <v>182865.6</v>
      </c>
      <c r="M28" s="55">
        <v>1178871.23</v>
      </c>
      <c r="N28" s="55">
        <v>158120.47</v>
      </c>
      <c r="O28" s="54">
        <f t="shared" si="3"/>
        <v>377290.31000000006</v>
      </c>
      <c r="P28" s="55">
        <v>1121113.96</v>
      </c>
      <c r="Q28" s="56" t="s">
        <v>49</v>
      </c>
      <c r="R28" s="54" t="s">
        <v>49</v>
      </c>
      <c r="S28" s="65">
        <v>57757.27</v>
      </c>
      <c r="T28" s="2">
        <f t="shared" si="0"/>
        <v>1178871.23</v>
      </c>
      <c r="U28" s="2">
        <f t="shared" si="1"/>
        <v>1556161.54</v>
      </c>
    </row>
    <row r="29" spans="1:23" ht="36" x14ac:dyDescent="0.25">
      <c r="A29" s="27">
        <v>658</v>
      </c>
      <c r="B29" s="27" t="s">
        <v>44</v>
      </c>
      <c r="C29" s="27" t="s">
        <v>45</v>
      </c>
      <c r="D29" s="27" t="s">
        <v>50</v>
      </c>
      <c r="E29" s="27">
        <v>11</v>
      </c>
      <c r="F29" s="27">
        <v>3318.31</v>
      </c>
      <c r="G29" s="7">
        <v>9</v>
      </c>
      <c r="H29" s="64" t="s">
        <v>158</v>
      </c>
      <c r="I29" s="24" t="s">
        <v>62</v>
      </c>
      <c r="J29" s="29">
        <v>42036</v>
      </c>
      <c r="K29" s="55">
        <v>1570677.73</v>
      </c>
      <c r="L29" s="54">
        <f t="shared" si="2"/>
        <v>179188.74</v>
      </c>
      <c r="M29" s="55">
        <v>1109810.68</v>
      </c>
      <c r="N29" s="55">
        <v>146311.15</v>
      </c>
      <c r="O29" s="54">
        <f t="shared" si="3"/>
        <v>460867.05000000005</v>
      </c>
      <c r="P29" s="55">
        <v>235936</v>
      </c>
      <c r="Q29" s="56" t="s">
        <v>49</v>
      </c>
      <c r="R29" s="54" t="s">
        <v>49</v>
      </c>
      <c r="S29" s="65">
        <v>873874.68</v>
      </c>
      <c r="T29" s="2">
        <f t="shared" si="0"/>
        <v>1109810.6800000002</v>
      </c>
      <c r="U29" s="2">
        <f t="shared" si="1"/>
        <v>1570677.7300000002</v>
      </c>
    </row>
    <row r="30" spans="1:23" ht="36" x14ac:dyDescent="0.25">
      <c r="A30" s="27">
        <v>2391</v>
      </c>
      <c r="B30" s="27" t="s">
        <v>44</v>
      </c>
      <c r="C30" s="27" t="s">
        <v>45</v>
      </c>
      <c r="D30" s="27" t="s">
        <v>50</v>
      </c>
      <c r="E30" s="27" t="s">
        <v>61</v>
      </c>
      <c r="F30" s="27">
        <v>3335.7</v>
      </c>
      <c r="G30" s="7">
        <v>9</v>
      </c>
      <c r="H30" s="64" t="s">
        <v>158</v>
      </c>
      <c r="I30" s="24" t="s">
        <v>63</v>
      </c>
      <c r="J30" s="29">
        <v>42125</v>
      </c>
      <c r="K30" s="55">
        <v>1340417.69</v>
      </c>
      <c r="L30" s="54">
        <f t="shared" si="2"/>
        <v>180127.8</v>
      </c>
      <c r="M30" s="55">
        <v>1080393.17</v>
      </c>
      <c r="N30" s="55">
        <v>149361.34</v>
      </c>
      <c r="O30" s="54">
        <f t="shared" si="3"/>
        <v>260024.52000000002</v>
      </c>
      <c r="P30" s="55">
        <v>198996</v>
      </c>
      <c r="Q30" s="56" t="s">
        <v>49</v>
      </c>
      <c r="R30" s="54" t="s">
        <v>49</v>
      </c>
      <c r="S30" s="65">
        <v>881397.17</v>
      </c>
      <c r="T30" s="2">
        <f t="shared" si="0"/>
        <v>1080393.17</v>
      </c>
      <c r="U30" s="2">
        <f t="shared" si="1"/>
        <v>1340417.69</v>
      </c>
    </row>
    <row r="31" spans="1:23" ht="36" x14ac:dyDescent="0.25">
      <c r="A31" s="27">
        <v>2376</v>
      </c>
      <c r="B31" s="27" t="s">
        <v>44</v>
      </c>
      <c r="C31" s="27" t="s">
        <v>45</v>
      </c>
      <c r="D31" s="27" t="s">
        <v>50</v>
      </c>
      <c r="E31" s="27" t="s">
        <v>64</v>
      </c>
      <c r="F31" s="27">
        <v>3374.6</v>
      </c>
      <c r="G31" s="7">
        <v>9</v>
      </c>
      <c r="H31" s="64" t="s">
        <v>158</v>
      </c>
      <c r="I31" s="24" t="s">
        <v>65</v>
      </c>
      <c r="J31" s="29">
        <v>42125</v>
      </c>
      <c r="K31" s="55">
        <v>1356049.26</v>
      </c>
      <c r="L31" s="54">
        <f t="shared" si="2"/>
        <v>182228.4</v>
      </c>
      <c r="M31" s="55">
        <v>1053885.07</v>
      </c>
      <c r="N31" s="55">
        <v>144246.78</v>
      </c>
      <c r="O31" s="54">
        <f t="shared" si="3"/>
        <v>302164.18999999994</v>
      </c>
      <c r="P31" s="55">
        <v>446635</v>
      </c>
      <c r="Q31" s="56" t="s">
        <v>49</v>
      </c>
      <c r="R31" s="54" t="s">
        <v>49</v>
      </c>
      <c r="S31" s="65">
        <v>607250.06999999995</v>
      </c>
      <c r="T31" s="2">
        <f t="shared" si="0"/>
        <v>1053885.0699999998</v>
      </c>
      <c r="U31" s="2">
        <f t="shared" si="1"/>
        <v>1356049.2599999998</v>
      </c>
    </row>
    <row r="32" spans="1:23" ht="36" x14ac:dyDescent="0.25">
      <c r="A32" s="27">
        <v>2270</v>
      </c>
      <c r="B32" s="27" t="s">
        <v>44</v>
      </c>
      <c r="C32" s="27" t="s">
        <v>45</v>
      </c>
      <c r="D32" s="27" t="s">
        <v>50</v>
      </c>
      <c r="E32" s="27" t="s">
        <v>66</v>
      </c>
      <c r="F32" s="27">
        <v>3401.9</v>
      </c>
      <c r="G32" s="7">
        <v>9</v>
      </c>
      <c r="H32" s="64" t="s">
        <v>158</v>
      </c>
      <c r="I32" s="24" t="s">
        <v>67</v>
      </c>
      <c r="J32" s="29">
        <v>42095</v>
      </c>
      <c r="K32" s="55">
        <v>1563644.99</v>
      </c>
      <c r="L32" s="54">
        <f t="shared" si="2"/>
        <v>183702.6</v>
      </c>
      <c r="M32" s="55">
        <v>1152179.1399999999</v>
      </c>
      <c r="N32" s="55">
        <v>153818.91</v>
      </c>
      <c r="O32" s="54">
        <f t="shared" si="3"/>
        <v>411465.85000000009</v>
      </c>
      <c r="P32" s="56">
        <v>0</v>
      </c>
      <c r="Q32" s="56" t="s">
        <v>49</v>
      </c>
      <c r="R32" s="54" t="s">
        <v>49</v>
      </c>
      <c r="S32" s="65">
        <v>1152179.1399999999</v>
      </c>
      <c r="T32" s="2">
        <f t="shared" si="0"/>
        <v>1152179.1399999999</v>
      </c>
      <c r="U32" s="2">
        <f t="shared" si="1"/>
        <v>1563644.99</v>
      </c>
    </row>
    <row r="33" spans="1:21" ht="36" x14ac:dyDescent="0.25">
      <c r="A33" s="27">
        <v>2272</v>
      </c>
      <c r="B33" s="27" t="s">
        <v>44</v>
      </c>
      <c r="C33" s="27" t="s">
        <v>45</v>
      </c>
      <c r="D33" s="27" t="s">
        <v>50</v>
      </c>
      <c r="E33" s="27">
        <v>15</v>
      </c>
      <c r="F33" s="27">
        <v>3405.7</v>
      </c>
      <c r="G33" s="7">
        <v>9</v>
      </c>
      <c r="H33" s="64" t="s">
        <v>158</v>
      </c>
      <c r="I33" s="24" t="s">
        <v>68</v>
      </c>
      <c r="J33" s="29">
        <v>42095</v>
      </c>
      <c r="K33" s="55">
        <v>1540828.79</v>
      </c>
      <c r="L33" s="54">
        <f t="shared" si="2"/>
        <v>183907.8</v>
      </c>
      <c r="M33" s="55">
        <v>1121695.6100000001</v>
      </c>
      <c r="N33" s="55">
        <v>179358.97</v>
      </c>
      <c r="O33" s="54">
        <f t="shared" si="3"/>
        <v>419133.17999999993</v>
      </c>
      <c r="P33" s="55">
        <v>221303.23</v>
      </c>
      <c r="Q33" s="56" t="s">
        <v>49</v>
      </c>
      <c r="R33" s="54" t="s">
        <v>49</v>
      </c>
      <c r="S33" s="65">
        <v>900392.38</v>
      </c>
      <c r="T33" s="2">
        <f t="shared" si="0"/>
        <v>1121695.6100000001</v>
      </c>
      <c r="U33" s="2">
        <f t="shared" si="1"/>
        <v>1540828.79</v>
      </c>
    </row>
    <row r="34" spans="1:21" ht="36.75" customHeight="1" x14ac:dyDescent="0.25">
      <c r="A34" s="7">
        <v>3763</v>
      </c>
      <c r="B34" s="8" t="s">
        <v>44</v>
      </c>
      <c r="C34" s="8" t="s">
        <v>45</v>
      </c>
      <c r="D34" s="8" t="s">
        <v>122</v>
      </c>
      <c r="E34" s="7">
        <v>4</v>
      </c>
      <c r="F34" s="7">
        <v>3776.7</v>
      </c>
      <c r="G34" s="7">
        <v>9</v>
      </c>
      <c r="H34" s="64" t="s">
        <v>158</v>
      </c>
      <c r="I34" s="8" t="s">
        <v>127</v>
      </c>
      <c r="J34" s="8" t="s">
        <v>121</v>
      </c>
      <c r="K34" s="54">
        <v>1310321.5</v>
      </c>
      <c r="L34" s="54">
        <f t="shared" si="2"/>
        <v>203941.8</v>
      </c>
      <c r="M34" s="54">
        <v>608926.43999999994</v>
      </c>
      <c r="N34" s="54">
        <v>128532.64</v>
      </c>
      <c r="O34" s="54">
        <f>K34-M34</f>
        <v>701395.06</v>
      </c>
      <c r="P34" s="54">
        <v>202350</v>
      </c>
      <c r="Q34" s="10" t="s">
        <v>49</v>
      </c>
      <c r="R34" s="10" t="s">
        <v>49</v>
      </c>
      <c r="S34" s="66">
        <v>406576.47</v>
      </c>
      <c r="T34" s="57">
        <f>S34+P34</f>
        <v>608926.47</v>
      </c>
      <c r="U34" s="2">
        <f t="shared" ref="U34:U69" si="5">S34+P34+O34</f>
        <v>1310321.53</v>
      </c>
    </row>
    <row r="35" spans="1:21" ht="35.25" customHeight="1" x14ac:dyDescent="0.25">
      <c r="A35" s="7">
        <v>690</v>
      </c>
      <c r="B35" s="8" t="s">
        <v>44</v>
      </c>
      <c r="C35" s="8" t="s">
        <v>45</v>
      </c>
      <c r="D35" s="8" t="s">
        <v>122</v>
      </c>
      <c r="E35" s="7" t="s">
        <v>123</v>
      </c>
      <c r="F35" s="7">
        <v>3204.2</v>
      </c>
      <c r="G35" s="7">
        <v>9</v>
      </c>
      <c r="H35" s="64" t="s">
        <v>158</v>
      </c>
      <c r="I35" s="8" t="s">
        <v>125</v>
      </c>
      <c r="J35" s="8" t="s">
        <v>111</v>
      </c>
      <c r="K35" s="54">
        <v>1354863.9</v>
      </c>
      <c r="L35" s="54">
        <f t="shared" si="2"/>
        <v>173026.8</v>
      </c>
      <c r="M35" s="54">
        <v>867440</v>
      </c>
      <c r="N35" s="54">
        <v>113110</v>
      </c>
      <c r="O35" s="54">
        <f>K35-M35</f>
        <v>487423.89999999991</v>
      </c>
      <c r="P35" s="54">
        <v>213016</v>
      </c>
      <c r="Q35" s="10" t="s">
        <v>49</v>
      </c>
      <c r="R35" s="10" t="s">
        <v>49</v>
      </c>
      <c r="S35" s="66">
        <v>654424.06999999995</v>
      </c>
      <c r="T35" s="57">
        <f t="shared" ref="T35:T51" si="6">S35+P35</f>
        <v>867440.07</v>
      </c>
      <c r="U35" s="57">
        <f>S35+P35+O35</f>
        <v>1354863.9699999997</v>
      </c>
    </row>
    <row r="36" spans="1:21" ht="36" customHeight="1" x14ac:dyDescent="0.25">
      <c r="A36" s="27">
        <v>795</v>
      </c>
      <c r="B36" s="8" t="s">
        <v>44</v>
      </c>
      <c r="C36" s="8" t="s">
        <v>45</v>
      </c>
      <c r="D36" s="8" t="s">
        <v>122</v>
      </c>
      <c r="E36" s="27" t="s">
        <v>124</v>
      </c>
      <c r="F36" s="27">
        <v>3229.1</v>
      </c>
      <c r="G36" s="7">
        <v>9</v>
      </c>
      <c r="H36" s="64" t="s">
        <v>158</v>
      </c>
      <c r="I36" s="8" t="s">
        <v>126</v>
      </c>
      <c r="J36" s="28">
        <v>42036</v>
      </c>
      <c r="K36" s="55">
        <v>1529092.15</v>
      </c>
      <c r="L36" s="54">
        <f t="shared" si="2"/>
        <v>174371.4</v>
      </c>
      <c r="M36" s="55">
        <v>1071278.22</v>
      </c>
      <c r="N36" s="55">
        <v>168321.32</v>
      </c>
      <c r="O36" s="54">
        <f t="shared" ref="O36:O52" si="7">K36-M36</f>
        <v>457813.92999999993</v>
      </c>
      <c r="P36" s="59">
        <v>213516</v>
      </c>
      <c r="Q36" s="10" t="s">
        <v>49</v>
      </c>
      <c r="R36" s="10" t="s">
        <v>49</v>
      </c>
      <c r="S36" s="67">
        <v>857762.22</v>
      </c>
      <c r="T36" s="57">
        <f t="shared" si="6"/>
        <v>1071278.22</v>
      </c>
      <c r="U36" s="2">
        <f t="shared" si="5"/>
        <v>1529092.15</v>
      </c>
    </row>
    <row r="37" spans="1:21" ht="36" x14ac:dyDescent="0.25">
      <c r="A37" s="27">
        <v>3860</v>
      </c>
      <c r="B37" s="27" t="s">
        <v>44</v>
      </c>
      <c r="C37" s="27" t="s">
        <v>45</v>
      </c>
      <c r="D37" s="27" t="s">
        <v>69</v>
      </c>
      <c r="E37" s="27">
        <v>6</v>
      </c>
      <c r="F37" s="27">
        <v>3409.4</v>
      </c>
      <c r="G37" s="7">
        <v>9</v>
      </c>
      <c r="H37" s="64" t="s">
        <v>158</v>
      </c>
      <c r="I37" s="24" t="s">
        <v>70</v>
      </c>
      <c r="J37" s="29">
        <v>42036</v>
      </c>
      <c r="K37" s="55">
        <v>1614424.84</v>
      </c>
      <c r="L37" s="54">
        <f t="shared" si="2"/>
        <v>184107.6</v>
      </c>
      <c r="M37" s="55">
        <v>1106762.32</v>
      </c>
      <c r="N37" s="55">
        <v>205657.39</v>
      </c>
      <c r="O37" s="54">
        <f t="shared" si="7"/>
        <v>507662.52</v>
      </c>
      <c r="P37" s="55">
        <v>1069723.7</v>
      </c>
      <c r="Q37" s="56" t="s">
        <v>49</v>
      </c>
      <c r="R37" s="54" t="s">
        <v>49</v>
      </c>
      <c r="S37" s="65">
        <v>37038.620000000003</v>
      </c>
      <c r="T37" s="2">
        <f t="shared" si="6"/>
        <v>1106762.32</v>
      </c>
      <c r="U37" s="2">
        <f t="shared" si="5"/>
        <v>1614424.84</v>
      </c>
    </row>
    <row r="38" spans="1:21" ht="36" x14ac:dyDescent="0.25">
      <c r="A38" s="27">
        <v>3717</v>
      </c>
      <c r="B38" s="27" t="s">
        <v>44</v>
      </c>
      <c r="C38" s="27" t="s">
        <v>45</v>
      </c>
      <c r="D38" s="27" t="s">
        <v>69</v>
      </c>
      <c r="E38" s="27" t="s">
        <v>71</v>
      </c>
      <c r="F38" s="27">
        <v>3409</v>
      </c>
      <c r="G38" s="7">
        <v>9</v>
      </c>
      <c r="H38" s="64" t="s">
        <v>158</v>
      </c>
      <c r="I38" s="24" t="s">
        <v>72</v>
      </c>
      <c r="J38" s="29">
        <v>42430</v>
      </c>
      <c r="K38" s="55">
        <v>1242747.43</v>
      </c>
      <c r="L38" s="54">
        <f t="shared" si="2"/>
        <v>184086</v>
      </c>
      <c r="M38" s="55">
        <v>893856.44</v>
      </c>
      <c r="N38" s="55">
        <v>150876.04</v>
      </c>
      <c r="O38" s="54">
        <f t="shared" si="7"/>
        <v>348890.99</v>
      </c>
      <c r="P38" s="56">
        <v>0</v>
      </c>
      <c r="Q38" s="56" t="s">
        <v>49</v>
      </c>
      <c r="R38" s="54" t="s">
        <v>49</v>
      </c>
      <c r="S38" s="65">
        <v>893856.44</v>
      </c>
      <c r="T38" s="2">
        <f t="shared" si="6"/>
        <v>893856.44</v>
      </c>
      <c r="U38" s="2">
        <f t="shared" si="5"/>
        <v>1242747.43</v>
      </c>
    </row>
    <row r="39" spans="1:21" ht="36" x14ac:dyDescent="0.25">
      <c r="A39" s="27">
        <v>3716</v>
      </c>
      <c r="B39" s="27" t="s">
        <v>44</v>
      </c>
      <c r="C39" s="27" t="s">
        <v>45</v>
      </c>
      <c r="D39" s="27" t="s">
        <v>69</v>
      </c>
      <c r="E39" s="27" t="s">
        <v>73</v>
      </c>
      <c r="F39" s="27">
        <v>3364.9</v>
      </c>
      <c r="G39" s="7">
        <v>9</v>
      </c>
      <c r="H39" s="64" t="s">
        <v>158</v>
      </c>
      <c r="I39" s="24" t="s">
        <v>74</v>
      </c>
      <c r="J39" s="29">
        <v>42125</v>
      </c>
      <c r="K39" s="55">
        <v>1523656.33</v>
      </c>
      <c r="L39" s="54">
        <f t="shared" si="2"/>
        <v>181704.6</v>
      </c>
      <c r="M39" s="55">
        <v>1024331.06</v>
      </c>
      <c r="N39" s="55">
        <v>141039.62</v>
      </c>
      <c r="O39" s="54">
        <f t="shared" si="7"/>
        <v>499325.27</v>
      </c>
      <c r="P39" s="56">
        <v>71967</v>
      </c>
      <c r="Q39" s="56" t="s">
        <v>49</v>
      </c>
      <c r="R39" s="54" t="s">
        <v>49</v>
      </c>
      <c r="S39" s="65">
        <v>952364.06</v>
      </c>
      <c r="T39" s="2">
        <f t="shared" si="6"/>
        <v>1024331.06</v>
      </c>
      <c r="U39" s="2">
        <f t="shared" si="5"/>
        <v>1523656.33</v>
      </c>
    </row>
    <row r="40" spans="1:21" ht="36" x14ac:dyDescent="0.25">
      <c r="A40" s="27">
        <v>2377</v>
      </c>
      <c r="B40" s="27" t="s">
        <v>44</v>
      </c>
      <c r="C40" s="27" t="s">
        <v>45</v>
      </c>
      <c r="D40" s="27" t="s">
        <v>69</v>
      </c>
      <c r="E40" s="27" t="s">
        <v>75</v>
      </c>
      <c r="F40" s="27">
        <v>1596.7</v>
      </c>
      <c r="G40" s="7">
        <v>9</v>
      </c>
      <c r="H40" s="64" t="s">
        <v>158</v>
      </c>
      <c r="I40" s="24" t="s">
        <v>76</v>
      </c>
      <c r="J40" s="29">
        <v>42125</v>
      </c>
      <c r="K40" s="55">
        <v>722666.41</v>
      </c>
      <c r="L40" s="54">
        <f t="shared" si="2"/>
        <v>86221.8</v>
      </c>
      <c r="M40" s="55">
        <v>540557.30000000005</v>
      </c>
      <c r="N40" s="55">
        <v>78725.47</v>
      </c>
      <c r="O40" s="54">
        <f t="shared" si="7"/>
        <v>182109.11</v>
      </c>
      <c r="P40" s="55">
        <v>358304</v>
      </c>
      <c r="Q40" s="56" t="s">
        <v>49</v>
      </c>
      <c r="R40" s="54" t="s">
        <v>49</v>
      </c>
      <c r="S40" s="65">
        <v>182253.3</v>
      </c>
      <c r="T40" s="2">
        <f t="shared" si="6"/>
        <v>540557.30000000005</v>
      </c>
      <c r="U40" s="2">
        <f t="shared" si="5"/>
        <v>722666.41</v>
      </c>
    </row>
    <row r="41" spans="1:21" ht="36" x14ac:dyDescent="0.25">
      <c r="A41" s="27">
        <v>3715</v>
      </c>
      <c r="B41" s="27" t="s">
        <v>44</v>
      </c>
      <c r="C41" s="27" t="s">
        <v>45</v>
      </c>
      <c r="D41" s="27" t="s">
        <v>69</v>
      </c>
      <c r="E41" s="27">
        <v>10</v>
      </c>
      <c r="F41" s="27">
        <v>3159.4</v>
      </c>
      <c r="G41" s="7">
        <v>9</v>
      </c>
      <c r="H41" s="64" t="s">
        <v>158</v>
      </c>
      <c r="I41" s="24" t="s">
        <v>77</v>
      </c>
      <c r="J41" s="29">
        <v>42644</v>
      </c>
      <c r="K41" s="55">
        <v>1037500.68</v>
      </c>
      <c r="L41" s="54">
        <f t="shared" si="2"/>
        <v>170607.6</v>
      </c>
      <c r="M41" s="55">
        <v>701944.84</v>
      </c>
      <c r="N41" s="55">
        <v>121350.15</v>
      </c>
      <c r="O41" s="54">
        <f t="shared" si="7"/>
        <v>335555.84000000008</v>
      </c>
      <c r="P41" s="55">
        <v>683824</v>
      </c>
      <c r="Q41" s="56" t="s">
        <v>49</v>
      </c>
      <c r="R41" s="54" t="s">
        <v>49</v>
      </c>
      <c r="S41" s="65">
        <v>18120.84</v>
      </c>
      <c r="T41" s="2">
        <f t="shared" si="6"/>
        <v>701944.84</v>
      </c>
      <c r="U41" s="2">
        <f t="shared" si="5"/>
        <v>1037500.68</v>
      </c>
    </row>
    <row r="42" spans="1:21" ht="36" x14ac:dyDescent="0.25">
      <c r="A42" s="27">
        <v>2533</v>
      </c>
      <c r="B42" s="27" t="s">
        <v>44</v>
      </c>
      <c r="C42" s="27" t="s">
        <v>45</v>
      </c>
      <c r="D42" s="27" t="s">
        <v>69</v>
      </c>
      <c r="E42" s="27" t="s">
        <v>78</v>
      </c>
      <c r="F42" s="27">
        <v>1573.2</v>
      </c>
      <c r="G42" s="7">
        <v>9</v>
      </c>
      <c r="H42" s="64" t="s">
        <v>158</v>
      </c>
      <c r="I42" s="24" t="s">
        <v>79</v>
      </c>
      <c r="J42" s="29">
        <v>42186</v>
      </c>
      <c r="K42" s="55">
        <v>689851.61</v>
      </c>
      <c r="L42" s="54">
        <f t="shared" si="2"/>
        <v>84952.8</v>
      </c>
      <c r="M42" s="55">
        <v>482418.06</v>
      </c>
      <c r="N42" s="55">
        <v>70750.559999999998</v>
      </c>
      <c r="O42" s="54">
        <f t="shared" si="7"/>
        <v>207433.55</v>
      </c>
      <c r="P42" s="55">
        <v>89400</v>
      </c>
      <c r="Q42" s="56" t="s">
        <v>49</v>
      </c>
      <c r="R42" s="54" t="s">
        <v>49</v>
      </c>
      <c r="S42" s="65">
        <v>393018.06</v>
      </c>
      <c r="T42" s="2">
        <f t="shared" si="6"/>
        <v>482418.06</v>
      </c>
      <c r="U42" s="2">
        <f t="shared" si="5"/>
        <v>689851.61</v>
      </c>
    </row>
    <row r="43" spans="1:21" ht="36" x14ac:dyDescent="0.25">
      <c r="A43" s="27">
        <v>3859</v>
      </c>
      <c r="B43" s="27" t="s">
        <v>44</v>
      </c>
      <c r="C43" s="27" t="s">
        <v>45</v>
      </c>
      <c r="D43" s="27" t="s">
        <v>69</v>
      </c>
      <c r="E43" s="27" t="s">
        <v>80</v>
      </c>
      <c r="F43" s="27">
        <v>1567.8</v>
      </c>
      <c r="G43" s="7">
        <v>9</v>
      </c>
      <c r="H43" s="64" t="s">
        <v>158</v>
      </c>
      <c r="I43" s="24" t="s">
        <v>81</v>
      </c>
      <c r="J43" s="29">
        <v>42125</v>
      </c>
      <c r="K43" s="55">
        <v>709586.21</v>
      </c>
      <c r="L43" s="54">
        <f t="shared" si="2"/>
        <v>84661.2</v>
      </c>
      <c r="M43" s="55">
        <v>494205.88</v>
      </c>
      <c r="N43" s="55">
        <v>83322.009999999995</v>
      </c>
      <c r="O43" s="54">
        <f t="shared" si="7"/>
        <v>215380.32999999996</v>
      </c>
      <c r="P43" s="55">
        <v>285203</v>
      </c>
      <c r="Q43" s="56" t="s">
        <v>49</v>
      </c>
      <c r="R43" s="54" t="s">
        <v>49</v>
      </c>
      <c r="S43" s="65">
        <v>209002.88</v>
      </c>
      <c r="T43" s="2">
        <f t="shared" si="6"/>
        <v>494205.88</v>
      </c>
      <c r="U43" s="2">
        <f t="shared" si="5"/>
        <v>709586.21</v>
      </c>
    </row>
    <row r="44" spans="1:21" ht="36" x14ac:dyDescent="0.25">
      <c r="A44" s="27">
        <v>2378</v>
      </c>
      <c r="B44" s="27" t="s">
        <v>44</v>
      </c>
      <c r="C44" s="27" t="s">
        <v>45</v>
      </c>
      <c r="D44" s="27" t="s">
        <v>69</v>
      </c>
      <c r="E44" s="27">
        <v>14</v>
      </c>
      <c r="F44" s="27">
        <v>3367.7</v>
      </c>
      <c r="G44" s="7">
        <v>9</v>
      </c>
      <c r="H44" s="64" t="s">
        <v>158</v>
      </c>
      <c r="I44" s="24" t="s">
        <v>82</v>
      </c>
      <c r="J44" s="29">
        <v>42125</v>
      </c>
      <c r="K44" s="55">
        <v>1524101.42</v>
      </c>
      <c r="L44" s="54">
        <f t="shared" si="2"/>
        <v>181855.8</v>
      </c>
      <c r="M44" s="55">
        <v>1197498.46</v>
      </c>
      <c r="N44" s="55">
        <v>176534.36</v>
      </c>
      <c r="O44" s="54">
        <f t="shared" si="7"/>
        <v>326602.95999999996</v>
      </c>
      <c r="P44" s="55">
        <v>1144111.8999999999</v>
      </c>
      <c r="Q44" s="56" t="s">
        <v>49</v>
      </c>
      <c r="R44" s="54" t="s">
        <v>49</v>
      </c>
      <c r="S44" s="65">
        <v>53386.559999999998</v>
      </c>
      <c r="T44" s="2">
        <f t="shared" si="6"/>
        <v>1197498.46</v>
      </c>
      <c r="U44" s="2">
        <f t="shared" si="5"/>
        <v>1524101.42</v>
      </c>
    </row>
    <row r="45" spans="1:21" ht="36" x14ac:dyDescent="0.25">
      <c r="A45" s="27">
        <v>2199</v>
      </c>
      <c r="B45" s="27" t="s">
        <v>44</v>
      </c>
      <c r="C45" s="27" t="s">
        <v>45</v>
      </c>
      <c r="D45" s="27" t="s">
        <v>69</v>
      </c>
      <c r="E45" s="27" t="s">
        <v>83</v>
      </c>
      <c r="F45" s="27">
        <v>1592</v>
      </c>
      <c r="G45" s="7">
        <v>9</v>
      </c>
      <c r="H45" s="64" t="s">
        <v>158</v>
      </c>
      <c r="I45" s="24" t="s">
        <v>84</v>
      </c>
      <c r="J45" s="29">
        <v>42095</v>
      </c>
      <c r="K45" s="55">
        <v>731880.73</v>
      </c>
      <c r="L45" s="54">
        <f t="shared" si="2"/>
        <v>85968</v>
      </c>
      <c r="M45" s="55">
        <v>587966</v>
      </c>
      <c r="N45" s="55">
        <v>84382.65</v>
      </c>
      <c r="O45" s="54">
        <f t="shared" si="7"/>
        <v>143914.72999999998</v>
      </c>
      <c r="P45" s="55">
        <v>305043</v>
      </c>
      <c r="Q45" s="56" t="s">
        <v>49</v>
      </c>
      <c r="R45" s="54" t="s">
        <v>49</v>
      </c>
      <c r="S45" s="65">
        <v>282923</v>
      </c>
      <c r="T45" s="2">
        <f t="shared" si="6"/>
        <v>587966</v>
      </c>
      <c r="U45" s="2">
        <f t="shared" si="5"/>
        <v>731880.73</v>
      </c>
    </row>
    <row r="46" spans="1:21" ht="38.25" customHeight="1" x14ac:dyDescent="0.25">
      <c r="A46" s="27">
        <v>167</v>
      </c>
      <c r="B46" s="27" t="s">
        <v>44</v>
      </c>
      <c r="C46" s="27" t="s">
        <v>45</v>
      </c>
      <c r="D46" s="27" t="s">
        <v>69</v>
      </c>
      <c r="E46" s="27">
        <v>20</v>
      </c>
      <c r="F46" s="27">
        <v>3182.2</v>
      </c>
      <c r="G46" s="7">
        <v>9</v>
      </c>
      <c r="H46" s="64" t="s">
        <v>158</v>
      </c>
      <c r="I46" s="24" t="s">
        <v>174</v>
      </c>
      <c r="J46" s="29">
        <v>42036</v>
      </c>
      <c r="K46" s="55">
        <v>1329112.6000000001</v>
      </c>
      <c r="L46" s="54">
        <f t="shared" si="2"/>
        <v>171838.8</v>
      </c>
      <c r="M46" s="55">
        <v>992743.63</v>
      </c>
      <c r="N46" s="55">
        <v>158174.73000000001</v>
      </c>
      <c r="O46" s="54">
        <f t="shared" si="7"/>
        <v>336368.97000000009</v>
      </c>
      <c r="P46" s="55">
        <v>930460</v>
      </c>
      <c r="Q46" s="56" t="s">
        <v>49</v>
      </c>
      <c r="R46" s="54" t="s">
        <v>49</v>
      </c>
      <c r="S46" s="65">
        <v>62283.62</v>
      </c>
      <c r="T46" s="2">
        <f t="shared" si="6"/>
        <v>992743.62</v>
      </c>
      <c r="U46" s="2">
        <f t="shared" si="5"/>
        <v>1329112.5900000001</v>
      </c>
    </row>
    <row r="47" spans="1:21" ht="37.5" customHeight="1" x14ac:dyDescent="0.25">
      <c r="A47" s="27">
        <v>3762</v>
      </c>
      <c r="B47" s="27" t="s">
        <v>44</v>
      </c>
      <c r="C47" s="27" t="s">
        <v>45</v>
      </c>
      <c r="D47" s="27" t="s">
        <v>69</v>
      </c>
      <c r="E47" s="27">
        <v>22</v>
      </c>
      <c r="F47" s="27">
        <v>3904.9</v>
      </c>
      <c r="G47" s="7">
        <v>9</v>
      </c>
      <c r="H47" s="64" t="s">
        <v>158</v>
      </c>
      <c r="I47" s="24" t="s">
        <v>165</v>
      </c>
      <c r="J47" s="29">
        <v>42552</v>
      </c>
      <c r="K47" s="55">
        <v>1172875.8999999999</v>
      </c>
      <c r="L47" s="54">
        <f t="shared" si="2"/>
        <v>210864.59999999998</v>
      </c>
      <c r="M47" s="55">
        <v>777478.87</v>
      </c>
      <c r="N47" s="55">
        <v>210245.47</v>
      </c>
      <c r="O47" s="54">
        <f>K47-M47</f>
        <v>395397.02999999991</v>
      </c>
      <c r="P47" s="55">
        <v>193950</v>
      </c>
      <c r="Q47" s="56" t="s">
        <v>49</v>
      </c>
      <c r="R47" s="54" t="s">
        <v>49</v>
      </c>
      <c r="S47" s="65">
        <v>583528.89</v>
      </c>
      <c r="T47" s="2">
        <f t="shared" si="6"/>
        <v>777478.89</v>
      </c>
      <c r="U47" s="2">
        <f t="shared" si="5"/>
        <v>1172875.92</v>
      </c>
    </row>
    <row r="48" spans="1:21" ht="37.5" customHeight="1" x14ac:dyDescent="0.25">
      <c r="A48" s="27">
        <v>692</v>
      </c>
      <c r="B48" s="27" t="s">
        <v>44</v>
      </c>
      <c r="C48" s="27" t="s">
        <v>45</v>
      </c>
      <c r="D48" s="27" t="s">
        <v>69</v>
      </c>
      <c r="E48" s="27" t="s">
        <v>166</v>
      </c>
      <c r="F48" s="27">
        <v>3249.4</v>
      </c>
      <c r="G48" s="7">
        <v>9</v>
      </c>
      <c r="H48" s="64" t="s">
        <v>158</v>
      </c>
      <c r="I48" s="24" t="s">
        <v>167</v>
      </c>
      <c r="J48" s="29">
        <v>42036</v>
      </c>
      <c r="K48" s="55">
        <v>1374056.2</v>
      </c>
      <c r="L48" s="54">
        <f t="shared" si="2"/>
        <v>175467.6</v>
      </c>
      <c r="M48" s="55">
        <v>1008024.95</v>
      </c>
      <c r="N48" s="55">
        <v>135592.35</v>
      </c>
      <c r="O48" s="54">
        <f t="shared" ref="O48:O49" si="8">K48-M48</f>
        <v>366031.25</v>
      </c>
      <c r="P48" s="55">
        <v>604322</v>
      </c>
      <c r="Q48" s="56" t="s">
        <v>49</v>
      </c>
      <c r="R48" s="54" t="s">
        <v>49</v>
      </c>
      <c r="S48" s="65">
        <v>403702.86</v>
      </c>
      <c r="T48" s="2">
        <f t="shared" si="6"/>
        <v>1008024.86</v>
      </c>
      <c r="U48" s="2">
        <f t="shared" si="5"/>
        <v>1374056.1099999999</v>
      </c>
    </row>
    <row r="49" spans="1:21" ht="40.5" customHeight="1" x14ac:dyDescent="0.25">
      <c r="A49" s="27">
        <v>2385</v>
      </c>
      <c r="B49" s="27" t="s">
        <v>44</v>
      </c>
      <c r="C49" s="27" t="s">
        <v>45</v>
      </c>
      <c r="D49" s="27" t="s">
        <v>69</v>
      </c>
      <c r="E49" s="27">
        <v>24</v>
      </c>
      <c r="F49" s="27">
        <v>1594.5</v>
      </c>
      <c r="G49" s="7">
        <v>9</v>
      </c>
      <c r="H49" s="64" t="s">
        <v>158</v>
      </c>
      <c r="I49" s="24" t="s">
        <v>168</v>
      </c>
      <c r="J49" s="29">
        <v>42125</v>
      </c>
      <c r="K49" s="55">
        <v>626029.19999999995</v>
      </c>
      <c r="L49" s="54">
        <f t="shared" si="2"/>
        <v>86103</v>
      </c>
      <c r="M49" s="55">
        <v>443682.35</v>
      </c>
      <c r="N49" s="55">
        <v>63480.65</v>
      </c>
      <c r="O49" s="54">
        <f t="shared" si="8"/>
        <v>182346.84999999998</v>
      </c>
      <c r="P49" s="55">
        <v>231081.2</v>
      </c>
      <c r="Q49" s="56" t="s">
        <v>49</v>
      </c>
      <c r="R49" s="54" t="s">
        <v>49</v>
      </c>
      <c r="S49" s="65">
        <v>212601.27</v>
      </c>
      <c r="T49" s="2">
        <f t="shared" si="6"/>
        <v>443682.47</v>
      </c>
      <c r="U49" s="2">
        <f t="shared" si="5"/>
        <v>626029.31999999995</v>
      </c>
    </row>
    <row r="50" spans="1:21" ht="35.25" customHeight="1" x14ac:dyDescent="0.25">
      <c r="A50" s="7">
        <v>171</v>
      </c>
      <c r="B50" s="8" t="s">
        <v>44</v>
      </c>
      <c r="C50" s="8" t="s">
        <v>45</v>
      </c>
      <c r="D50" s="8" t="s">
        <v>122</v>
      </c>
      <c r="E50" s="7">
        <v>26</v>
      </c>
      <c r="F50" s="7">
        <v>3379.2</v>
      </c>
      <c r="G50" s="7">
        <v>9</v>
      </c>
      <c r="H50" s="64" t="s">
        <v>158</v>
      </c>
      <c r="I50" s="8" t="s">
        <v>160</v>
      </c>
      <c r="J50" s="8" t="s">
        <v>111</v>
      </c>
      <c r="K50" s="54">
        <v>1419786.2</v>
      </c>
      <c r="L50" s="54">
        <f t="shared" si="2"/>
        <v>182476.79999999999</v>
      </c>
      <c r="M50" s="54">
        <v>1186410.68</v>
      </c>
      <c r="N50" s="54">
        <v>152755.78</v>
      </c>
      <c r="O50" s="54">
        <f t="shared" si="7"/>
        <v>233375.52000000002</v>
      </c>
      <c r="P50" s="54">
        <v>872552.2</v>
      </c>
      <c r="Q50" s="54" t="s">
        <v>49</v>
      </c>
      <c r="R50" s="54" t="s">
        <v>49</v>
      </c>
      <c r="S50" s="66">
        <v>313858.46999999997</v>
      </c>
      <c r="T50" s="2">
        <f t="shared" si="6"/>
        <v>1186410.67</v>
      </c>
      <c r="U50" s="2">
        <f t="shared" si="5"/>
        <v>1419786.19</v>
      </c>
    </row>
    <row r="51" spans="1:21" ht="35.25" customHeight="1" x14ac:dyDescent="0.25">
      <c r="A51" s="7">
        <v>2384</v>
      </c>
      <c r="B51" s="8" t="s">
        <v>44</v>
      </c>
      <c r="C51" s="8" t="s">
        <v>45</v>
      </c>
      <c r="D51" s="8" t="s">
        <v>122</v>
      </c>
      <c r="E51" s="7" t="s">
        <v>169</v>
      </c>
      <c r="F51" s="7">
        <v>3246</v>
      </c>
      <c r="G51" s="7">
        <v>9</v>
      </c>
      <c r="H51" s="64" t="s">
        <v>158</v>
      </c>
      <c r="I51" s="8" t="s">
        <v>170</v>
      </c>
      <c r="J51" s="8" t="s">
        <v>110</v>
      </c>
      <c r="K51" s="54">
        <v>1296386.1000000001</v>
      </c>
      <c r="L51" s="54">
        <f t="shared" si="2"/>
        <v>175284</v>
      </c>
      <c r="M51" s="54">
        <v>1184491.8999999999</v>
      </c>
      <c r="N51" s="54">
        <v>252180.1</v>
      </c>
      <c r="O51" s="54">
        <f t="shared" si="7"/>
        <v>111894.20000000019</v>
      </c>
      <c r="P51" s="54">
        <v>847569.7</v>
      </c>
      <c r="Q51" s="54" t="s">
        <v>49</v>
      </c>
      <c r="R51" s="54" t="s">
        <v>49</v>
      </c>
      <c r="S51" s="66">
        <v>336922.03</v>
      </c>
      <c r="T51" s="2">
        <f t="shared" si="6"/>
        <v>1184491.73</v>
      </c>
      <c r="U51" s="2">
        <f t="shared" si="5"/>
        <v>1296385.9300000002</v>
      </c>
    </row>
    <row r="52" spans="1:21" ht="36" x14ac:dyDescent="0.25">
      <c r="A52" s="27">
        <v>2421</v>
      </c>
      <c r="B52" s="27" t="s">
        <v>44</v>
      </c>
      <c r="C52" s="27" t="s">
        <v>45</v>
      </c>
      <c r="D52" s="27" t="s">
        <v>85</v>
      </c>
      <c r="E52" s="27">
        <v>4</v>
      </c>
      <c r="F52" s="27">
        <v>4574.8</v>
      </c>
      <c r="G52" s="7">
        <v>9</v>
      </c>
      <c r="H52" s="64" t="s">
        <v>158</v>
      </c>
      <c r="I52" s="24" t="s">
        <v>86</v>
      </c>
      <c r="J52" s="29">
        <v>42156</v>
      </c>
      <c r="K52" s="55">
        <v>2038506.85</v>
      </c>
      <c r="L52" s="54">
        <f t="shared" si="2"/>
        <v>247039.2</v>
      </c>
      <c r="M52" s="55">
        <v>1395706.54</v>
      </c>
      <c r="N52" s="55">
        <v>214576.53</v>
      </c>
      <c r="O52" s="54">
        <f t="shared" si="7"/>
        <v>642800.31000000006</v>
      </c>
      <c r="P52" s="55">
        <v>813265.1</v>
      </c>
      <c r="Q52" s="56" t="s">
        <v>49</v>
      </c>
      <c r="R52" s="54" t="s">
        <v>49</v>
      </c>
      <c r="S52" s="65">
        <v>582441.43999999994</v>
      </c>
      <c r="T52" s="2">
        <f t="shared" ref="T52:T69" si="9">S52+P52</f>
        <v>1395706.54</v>
      </c>
      <c r="U52" s="2">
        <f t="shared" si="5"/>
        <v>2038506.85</v>
      </c>
    </row>
    <row r="53" spans="1:21" ht="36" x14ac:dyDescent="0.25">
      <c r="A53" s="27">
        <v>3136</v>
      </c>
      <c r="B53" s="27" t="s">
        <v>44</v>
      </c>
      <c r="C53" s="27" t="s">
        <v>45</v>
      </c>
      <c r="D53" s="27" t="s">
        <v>85</v>
      </c>
      <c r="E53" s="27">
        <v>6</v>
      </c>
      <c r="F53" s="27">
        <v>4567.8</v>
      </c>
      <c r="G53" s="7">
        <v>9</v>
      </c>
      <c r="H53" s="64" t="s">
        <v>158</v>
      </c>
      <c r="I53" s="24" t="s">
        <v>87</v>
      </c>
      <c r="J53" s="29">
        <v>42430</v>
      </c>
      <c r="K53" s="55">
        <v>1742217.96</v>
      </c>
      <c r="L53" s="54">
        <f t="shared" si="2"/>
        <v>246661.2</v>
      </c>
      <c r="M53" s="55">
        <v>1169038</v>
      </c>
      <c r="N53" s="55">
        <v>195956.62</v>
      </c>
      <c r="O53" s="54">
        <f t="shared" si="3"/>
        <v>573179.96</v>
      </c>
      <c r="P53" s="55">
        <v>655524.6</v>
      </c>
      <c r="Q53" s="56" t="s">
        <v>49</v>
      </c>
      <c r="R53" s="54" t="s">
        <v>49</v>
      </c>
      <c r="S53" s="65">
        <v>513513.4</v>
      </c>
      <c r="T53" s="2">
        <f t="shared" si="9"/>
        <v>1169038</v>
      </c>
      <c r="U53" s="2">
        <f t="shared" si="5"/>
        <v>1742217.96</v>
      </c>
    </row>
    <row r="54" spans="1:21" ht="36" x14ac:dyDescent="0.25">
      <c r="A54" s="27">
        <v>2269</v>
      </c>
      <c r="B54" s="27" t="s">
        <v>44</v>
      </c>
      <c r="C54" s="27" t="s">
        <v>45</v>
      </c>
      <c r="D54" s="27" t="s">
        <v>85</v>
      </c>
      <c r="E54" s="27">
        <v>12</v>
      </c>
      <c r="F54" s="27">
        <v>4582.1400000000003</v>
      </c>
      <c r="G54" s="7">
        <v>9</v>
      </c>
      <c r="H54" s="64" t="s">
        <v>158</v>
      </c>
      <c r="I54" s="24" t="s">
        <v>89</v>
      </c>
      <c r="J54" s="29">
        <v>42095</v>
      </c>
      <c r="K54" s="55">
        <v>2105889.7599999998</v>
      </c>
      <c r="L54" s="54">
        <f t="shared" si="2"/>
        <v>247435.56</v>
      </c>
      <c r="M54" s="55">
        <v>1461875.2</v>
      </c>
      <c r="N54" s="55">
        <v>216397.99</v>
      </c>
      <c r="O54" s="54">
        <f t="shared" si="3"/>
        <v>644014.55999999982</v>
      </c>
      <c r="P54" s="55">
        <v>694416.25</v>
      </c>
      <c r="Q54" s="56" t="s">
        <v>49</v>
      </c>
      <c r="R54" s="54" t="s">
        <v>49</v>
      </c>
      <c r="S54" s="65">
        <v>767458.95</v>
      </c>
      <c r="T54" s="2">
        <f t="shared" si="9"/>
        <v>1461875.2</v>
      </c>
      <c r="U54" s="2">
        <f t="shared" si="5"/>
        <v>2105889.7599999998</v>
      </c>
    </row>
    <row r="55" spans="1:21" ht="45" customHeight="1" x14ac:dyDescent="0.25">
      <c r="A55" s="27">
        <v>166</v>
      </c>
      <c r="B55" s="27" t="s">
        <v>44</v>
      </c>
      <c r="C55" s="27" t="s">
        <v>45</v>
      </c>
      <c r="D55" s="27" t="s">
        <v>85</v>
      </c>
      <c r="E55" s="27">
        <v>14</v>
      </c>
      <c r="F55" s="27">
        <v>4517.3</v>
      </c>
      <c r="G55" s="7">
        <v>9</v>
      </c>
      <c r="H55" s="64" t="s">
        <v>158</v>
      </c>
      <c r="I55" s="24" t="s">
        <v>171</v>
      </c>
      <c r="J55" s="29">
        <v>42036</v>
      </c>
      <c r="K55" s="55">
        <v>1910031.9</v>
      </c>
      <c r="L55" s="54">
        <f t="shared" si="2"/>
        <v>243934.2</v>
      </c>
      <c r="M55" s="55">
        <v>1591750.59</v>
      </c>
      <c r="N55" s="55">
        <v>200606.09</v>
      </c>
      <c r="O55" s="54">
        <f t="shared" si="3"/>
        <v>318281.30999999982</v>
      </c>
      <c r="P55" s="55">
        <v>1412919.5</v>
      </c>
      <c r="Q55" s="56" t="s">
        <v>49</v>
      </c>
      <c r="R55" s="54" t="s">
        <v>49</v>
      </c>
      <c r="S55" s="65">
        <v>178831.15</v>
      </c>
      <c r="T55" s="2">
        <f t="shared" si="9"/>
        <v>1591750.65</v>
      </c>
      <c r="U55" s="2">
        <f t="shared" si="5"/>
        <v>1910031.9599999997</v>
      </c>
    </row>
    <row r="56" spans="1:21" ht="36" x14ac:dyDescent="0.25">
      <c r="A56" s="27">
        <v>2267</v>
      </c>
      <c r="B56" s="27" t="s">
        <v>44</v>
      </c>
      <c r="C56" s="27" t="s">
        <v>45</v>
      </c>
      <c r="D56" s="27" t="s">
        <v>85</v>
      </c>
      <c r="E56" s="27">
        <v>16</v>
      </c>
      <c r="F56" s="27">
        <v>4593.8999999999996</v>
      </c>
      <c r="G56" s="7">
        <v>9</v>
      </c>
      <c r="H56" s="64" t="s">
        <v>158</v>
      </c>
      <c r="I56" s="24" t="s">
        <v>88</v>
      </c>
      <c r="J56" s="29">
        <v>42095</v>
      </c>
      <c r="K56" s="55">
        <v>2111691.91</v>
      </c>
      <c r="L56" s="54">
        <f t="shared" si="2"/>
        <v>248070.59999999998</v>
      </c>
      <c r="M56" s="55">
        <v>1475312.51</v>
      </c>
      <c r="N56" s="55">
        <v>266214.68</v>
      </c>
      <c r="O56" s="54">
        <f t="shared" si="3"/>
        <v>636379.40000000014</v>
      </c>
      <c r="P56" s="55">
        <v>896746.8</v>
      </c>
      <c r="Q56" s="56" t="s">
        <v>49</v>
      </c>
      <c r="R56" s="54" t="s">
        <v>49</v>
      </c>
      <c r="S56" s="65">
        <v>578565.71</v>
      </c>
      <c r="T56" s="2">
        <f t="shared" si="9"/>
        <v>1475312.51</v>
      </c>
      <c r="U56" s="2">
        <f t="shared" si="5"/>
        <v>2111691.91</v>
      </c>
    </row>
    <row r="57" spans="1:21" ht="36" x14ac:dyDescent="0.25">
      <c r="A57" s="27">
        <v>486</v>
      </c>
      <c r="B57" s="27" t="s">
        <v>44</v>
      </c>
      <c r="C57" s="27" t="s">
        <v>45</v>
      </c>
      <c r="D57" s="27" t="s">
        <v>90</v>
      </c>
      <c r="E57" s="27">
        <v>15</v>
      </c>
      <c r="F57" s="27">
        <v>2347.3000000000002</v>
      </c>
      <c r="G57" s="7">
        <v>9</v>
      </c>
      <c r="H57" s="64" t="s">
        <v>158</v>
      </c>
      <c r="I57" s="24" t="s">
        <v>91</v>
      </c>
      <c r="J57" s="29">
        <v>42787</v>
      </c>
      <c r="K57" s="55">
        <v>578844.12</v>
      </c>
      <c r="L57" s="54">
        <f t="shared" si="2"/>
        <v>126754.20000000001</v>
      </c>
      <c r="M57" s="55">
        <v>589443.39</v>
      </c>
      <c r="N57" s="56">
        <v>97748.7</v>
      </c>
      <c r="O57" s="54">
        <f t="shared" si="3"/>
        <v>-10599.270000000019</v>
      </c>
      <c r="P57" s="56">
        <v>0</v>
      </c>
      <c r="Q57" s="56" t="s">
        <v>49</v>
      </c>
      <c r="R57" s="54" t="s">
        <v>49</v>
      </c>
      <c r="S57" s="65">
        <v>589443.39</v>
      </c>
      <c r="T57" s="2">
        <f t="shared" si="9"/>
        <v>589443.39</v>
      </c>
      <c r="U57" s="2">
        <f t="shared" si="5"/>
        <v>578844.12</v>
      </c>
    </row>
    <row r="58" spans="1:21" ht="36" x14ac:dyDescent="0.25">
      <c r="A58" s="27">
        <v>791</v>
      </c>
      <c r="B58" s="27" t="s">
        <v>44</v>
      </c>
      <c r="C58" s="27" t="s">
        <v>45</v>
      </c>
      <c r="D58" s="27" t="s">
        <v>92</v>
      </c>
      <c r="E58" s="27">
        <v>17</v>
      </c>
      <c r="F58" s="27">
        <v>623.5</v>
      </c>
      <c r="G58" s="7">
        <v>9</v>
      </c>
      <c r="H58" s="64" t="s">
        <v>158</v>
      </c>
      <c r="I58" s="24" t="s">
        <v>93</v>
      </c>
      <c r="J58" s="29">
        <v>42036</v>
      </c>
      <c r="K58" s="55">
        <v>295219.12</v>
      </c>
      <c r="L58" s="54">
        <f t="shared" si="2"/>
        <v>33669</v>
      </c>
      <c r="M58" s="55">
        <v>242921.06</v>
      </c>
      <c r="N58" s="55">
        <v>30621.17</v>
      </c>
      <c r="O58" s="54">
        <f t="shared" si="3"/>
        <v>52298.06</v>
      </c>
      <c r="P58" s="56">
        <v>226278.1</v>
      </c>
      <c r="Q58" s="56" t="s">
        <v>49</v>
      </c>
      <c r="R58" s="54" t="s">
        <v>49</v>
      </c>
      <c r="S58" s="65">
        <v>16642.96</v>
      </c>
      <c r="T58" s="2">
        <f t="shared" si="9"/>
        <v>242921.06</v>
      </c>
      <c r="U58" s="2">
        <f t="shared" si="5"/>
        <v>295219.12</v>
      </c>
    </row>
    <row r="59" spans="1:21" ht="36" x14ac:dyDescent="0.25">
      <c r="A59" s="27">
        <v>3263</v>
      </c>
      <c r="B59" s="27" t="s">
        <v>44</v>
      </c>
      <c r="C59" s="27" t="s">
        <v>45</v>
      </c>
      <c r="D59" s="27" t="s">
        <v>94</v>
      </c>
      <c r="E59" s="27">
        <v>1</v>
      </c>
      <c r="F59" s="27">
        <v>632</v>
      </c>
      <c r="G59" s="7">
        <v>9</v>
      </c>
      <c r="H59" s="64" t="s">
        <v>158</v>
      </c>
      <c r="I59" s="24" t="s">
        <v>95</v>
      </c>
      <c r="J59" s="29">
        <v>42552</v>
      </c>
      <c r="K59" s="55">
        <v>221907.58</v>
      </c>
      <c r="L59" s="54">
        <f t="shared" si="2"/>
        <v>34128</v>
      </c>
      <c r="M59" s="55">
        <v>148885.76000000001</v>
      </c>
      <c r="N59" s="55">
        <v>39577.35</v>
      </c>
      <c r="O59" s="54">
        <f t="shared" si="3"/>
        <v>73021.819999999978</v>
      </c>
      <c r="P59" s="56">
        <v>0</v>
      </c>
      <c r="Q59" s="56" t="s">
        <v>49</v>
      </c>
      <c r="R59" s="54" t="s">
        <v>49</v>
      </c>
      <c r="S59" s="65">
        <v>148885.76000000001</v>
      </c>
      <c r="T59" s="2">
        <f t="shared" si="9"/>
        <v>148885.76000000001</v>
      </c>
      <c r="U59" s="2">
        <f t="shared" si="5"/>
        <v>221907.58</v>
      </c>
    </row>
    <row r="60" spans="1:21" ht="36" x14ac:dyDescent="0.25">
      <c r="A60" s="27">
        <v>4336</v>
      </c>
      <c r="B60" s="27" t="s">
        <v>44</v>
      </c>
      <c r="C60" s="27" t="s">
        <v>45</v>
      </c>
      <c r="D60" s="27" t="s">
        <v>94</v>
      </c>
      <c r="E60" s="27">
        <v>3</v>
      </c>
      <c r="F60" s="27">
        <v>620.5</v>
      </c>
      <c r="G60" s="7">
        <v>9</v>
      </c>
      <c r="H60" s="64" t="s">
        <v>158</v>
      </c>
      <c r="I60" s="24" t="s">
        <v>96</v>
      </c>
      <c r="J60" s="29">
        <v>42887</v>
      </c>
      <c r="K60" s="55">
        <v>189649.66</v>
      </c>
      <c r="L60" s="54">
        <f t="shared" si="2"/>
        <v>33507</v>
      </c>
      <c r="M60" s="55">
        <v>101277.95</v>
      </c>
      <c r="N60" s="55">
        <v>24055.41</v>
      </c>
      <c r="O60" s="54">
        <f t="shared" si="3"/>
        <v>88371.71</v>
      </c>
      <c r="P60" s="56">
        <v>76083</v>
      </c>
      <c r="Q60" s="56" t="s">
        <v>49</v>
      </c>
      <c r="R60" s="54" t="s">
        <v>49</v>
      </c>
      <c r="S60" s="65">
        <v>25194.95</v>
      </c>
      <c r="T60" s="2">
        <f t="shared" si="9"/>
        <v>101277.95</v>
      </c>
      <c r="U60" s="2">
        <f t="shared" si="5"/>
        <v>189649.66</v>
      </c>
    </row>
    <row r="61" spans="1:21" ht="36" x14ac:dyDescent="0.25">
      <c r="A61" s="27">
        <v>2266</v>
      </c>
      <c r="B61" s="27" t="s">
        <v>44</v>
      </c>
      <c r="C61" s="27" t="s">
        <v>45</v>
      </c>
      <c r="D61" s="27" t="s">
        <v>94</v>
      </c>
      <c r="E61" s="27">
        <v>5</v>
      </c>
      <c r="F61" s="27">
        <v>616.9</v>
      </c>
      <c r="G61" s="7">
        <v>9</v>
      </c>
      <c r="H61" s="64" t="s">
        <v>158</v>
      </c>
      <c r="I61" s="24" t="s">
        <v>97</v>
      </c>
      <c r="J61" s="29">
        <v>42095</v>
      </c>
      <c r="K61" s="55">
        <v>283527.15999999997</v>
      </c>
      <c r="L61" s="54">
        <f t="shared" si="2"/>
        <v>33312.6</v>
      </c>
      <c r="M61" s="55">
        <v>155513.84</v>
      </c>
      <c r="N61" s="55">
        <v>19942.68</v>
      </c>
      <c r="O61" s="54">
        <f t="shared" si="3"/>
        <v>128013.31999999998</v>
      </c>
      <c r="P61" s="56">
        <v>0</v>
      </c>
      <c r="Q61" s="56" t="s">
        <v>49</v>
      </c>
      <c r="R61" s="54" t="s">
        <v>49</v>
      </c>
      <c r="S61" s="65">
        <v>155513.84</v>
      </c>
      <c r="T61" s="2">
        <f t="shared" si="9"/>
        <v>155513.84</v>
      </c>
      <c r="U61" s="2">
        <f t="shared" si="5"/>
        <v>283527.15999999997</v>
      </c>
    </row>
    <row r="62" spans="1:21" ht="36" x14ac:dyDescent="0.25">
      <c r="A62" s="27">
        <v>2374</v>
      </c>
      <c r="B62" s="27" t="s">
        <v>44</v>
      </c>
      <c r="C62" s="27" t="s">
        <v>45</v>
      </c>
      <c r="D62" s="27" t="s">
        <v>98</v>
      </c>
      <c r="E62" s="27">
        <v>65</v>
      </c>
      <c r="F62" s="27">
        <v>625</v>
      </c>
      <c r="G62" s="7">
        <v>9</v>
      </c>
      <c r="H62" s="64" t="s">
        <v>158</v>
      </c>
      <c r="I62" s="24" t="s">
        <v>99</v>
      </c>
      <c r="J62" s="29">
        <v>42125</v>
      </c>
      <c r="K62" s="55">
        <v>282902.28999999998</v>
      </c>
      <c r="L62" s="54">
        <f t="shared" si="2"/>
        <v>33750</v>
      </c>
      <c r="M62" s="55">
        <v>162197.85</v>
      </c>
      <c r="N62" s="55">
        <v>33644.68</v>
      </c>
      <c r="O62" s="54">
        <f t="shared" si="3"/>
        <v>120704.43999999997</v>
      </c>
      <c r="P62" s="56">
        <v>0</v>
      </c>
      <c r="Q62" s="56" t="s">
        <v>49</v>
      </c>
      <c r="R62" s="54" t="s">
        <v>49</v>
      </c>
      <c r="S62" s="65">
        <v>162197.85</v>
      </c>
      <c r="T62" s="2">
        <f t="shared" si="9"/>
        <v>162197.85</v>
      </c>
      <c r="U62" s="2">
        <f t="shared" si="5"/>
        <v>282902.28999999998</v>
      </c>
    </row>
    <row r="63" spans="1:21" ht="36" x14ac:dyDescent="0.25">
      <c r="A63" s="7">
        <v>3761</v>
      </c>
      <c r="B63" s="8" t="s">
        <v>44</v>
      </c>
      <c r="C63" s="8" t="s">
        <v>45</v>
      </c>
      <c r="D63" s="8" t="s">
        <v>98</v>
      </c>
      <c r="E63" s="7">
        <v>74</v>
      </c>
      <c r="F63" s="7">
        <v>2560.6999999999998</v>
      </c>
      <c r="G63" s="7">
        <v>9</v>
      </c>
      <c r="H63" s="64" t="s">
        <v>158</v>
      </c>
      <c r="I63" s="8" t="s">
        <v>159</v>
      </c>
      <c r="J63" s="8" t="s">
        <v>121</v>
      </c>
      <c r="K63" s="54">
        <v>769059.2</v>
      </c>
      <c r="L63" s="54">
        <f t="shared" si="2"/>
        <v>138277.79999999999</v>
      </c>
      <c r="M63" s="54">
        <v>694925.6</v>
      </c>
      <c r="N63" s="54">
        <v>131005.4</v>
      </c>
      <c r="O63" s="54">
        <f>K63-M63</f>
        <v>74133.599999999977</v>
      </c>
      <c r="P63" s="54">
        <v>435980.48</v>
      </c>
      <c r="Q63" s="54" t="s">
        <v>49</v>
      </c>
      <c r="R63" s="54" t="s">
        <v>49</v>
      </c>
      <c r="S63" s="66">
        <v>258945.16</v>
      </c>
      <c r="T63" s="2">
        <f t="shared" si="9"/>
        <v>694925.64</v>
      </c>
      <c r="U63" s="2">
        <f t="shared" si="5"/>
        <v>769059.24</v>
      </c>
    </row>
    <row r="64" spans="1:21" ht="39.75" customHeight="1" x14ac:dyDescent="0.25">
      <c r="A64" s="7">
        <v>165</v>
      </c>
      <c r="B64" s="8" t="s">
        <v>44</v>
      </c>
      <c r="C64" s="8" t="s">
        <v>45</v>
      </c>
      <c r="D64" s="8" t="s">
        <v>98</v>
      </c>
      <c r="E64" s="7">
        <v>78</v>
      </c>
      <c r="F64" s="7">
        <v>2536.8000000000002</v>
      </c>
      <c r="G64" s="7">
        <v>9</v>
      </c>
      <c r="H64" s="64" t="s">
        <v>158</v>
      </c>
      <c r="I64" s="8" t="s">
        <v>175</v>
      </c>
      <c r="J64" s="8" t="s">
        <v>111</v>
      </c>
      <c r="K64" s="54">
        <v>1072867.8999999999</v>
      </c>
      <c r="L64" s="54">
        <f t="shared" si="2"/>
        <v>136987.20000000001</v>
      </c>
      <c r="M64" s="54">
        <v>930777.01</v>
      </c>
      <c r="N64" s="54">
        <v>126686.81</v>
      </c>
      <c r="O64" s="54">
        <f>K64-M64</f>
        <v>142090.8899999999</v>
      </c>
      <c r="P64" s="54">
        <v>559689</v>
      </c>
      <c r="Q64" s="54" t="s">
        <v>49</v>
      </c>
      <c r="R64" s="54" t="s">
        <v>49</v>
      </c>
      <c r="S64" s="66">
        <v>371088.03</v>
      </c>
      <c r="T64" s="2">
        <f t="shared" si="9"/>
        <v>930777.03</v>
      </c>
      <c r="U64" s="2">
        <f t="shared" si="5"/>
        <v>1072867.92</v>
      </c>
    </row>
    <row r="65" spans="1:21" ht="36" x14ac:dyDescent="0.25">
      <c r="A65" s="27">
        <v>3712</v>
      </c>
      <c r="B65" s="27" t="s">
        <v>44</v>
      </c>
      <c r="C65" s="27" t="s">
        <v>45</v>
      </c>
      <c r="D65" s="27" t="s">
        <v>98</v>
      </c>
      <c r="E65" s="27">
        <v>89</v>
      </c>
      <c r="F65" s="27">
        <v>657.2</v>
      </c>
      <c r="G65" s="7">
        <v>9</v>
      </c>
      <c r="H65" s="64" t="s">
        <v>158</v>
      </c>
      <c r="I65" s="24" t="s">
        <v>102</v>
      </c>
      <c r="J65" s="29">
        <v>42036</v>
      </c>
      <c r="K65" s="55">
        <v>311249.96999999997</v>
      </c>
      <c r="L65" s="54">
        <f t="shared" si="2"/>
        <v>35488.800000000003</v>
      </c>
      <c r="M65" s="55">
        <v>240880</v>
      </c>
      <c r="N65" s="55">
        <v>47698.82</v>
      </c>
      <c r="O65" s="54">
        <f t="shared" si="3"/>
        <v>70369.969999999972</v>
      </c>
      <c r="P65" s="55">
        <v>164453</v>
      </c>
      <c r="Q65" s="56" t="s">
        <v>49</v>
      </c>
      <c r="R65" s="54" t="s">
        <v>49</v>
      </c>
      <c r="S65" s="65">
        <v>76429</v>
      </c>
      <c r="T65" s="2">
        <f t="shared" si="9"/>
        <v>240882</v>
      </c>
      <c r="U65" s="2">
        <f t="shared" si="5"/>
        <v>311251.96999999997</v>
      </c>
    </row>
    <row r="66" spans="1:21" ht="36" x14ac:dyDescent="0.25">
      <c r="A66" s="27">
        <v>3710</v>
      </c>
      <c r="B66" s="27" t="s">
        <v>44</v>
      </c>
      <c r="C66" s="27" t="s">
        <v>45</v>
      </c>
      <c r="D66" s="27" t="s">
        <v>98</v>
      </c>
      <c r="E66" s="27">
        <v>91</v>
      </c>
      <c r="F66" s="27">
        <v>657.3</v>
      </c>
      <c r="G66" s="7">
        <v>9</v>
      </c>
      <c r="H66" s="64" t="s">
        <v>158</v>
      </c>
      <c r="I66" s="24" t="s">
        <v>103</v>
      </c>
      <c r="J66" s="29">
        <v>42430</v>
      </c>
      <c r="K66" s="55">
        <v>250750.7</v>
      </c>
      <c r="L66" s="54">
        <f t="shared" si="2"/>
        <v>35494.199999999997</v>
      </c>
      <c r="M66" s="55">
        <v>159308.18</v>
      </c>
      <c r="N66" s="55">
        <v>43132.38</v>
      </c>
      <c r="O66" s="54">
        <f t="shared" si="3"/>
        <v>91442.520000000019</v>
      </c>
      <c r="P66" s="56">
        <v>141099.1</v>
      </c>
      <c r="Q66" s="56" t="s">
        <v>49</v>
      </c>
      <c r="R66" s="54" t="s">
        <v>49</v>
      </c>
      <c r="S66" s="65">
        <v>18209.080000000002</v>
      </c>
      <c r="T66" s="2">
        <f t="shared" si="9"/>
        <v>159308.18</v>
      </c>
      <c r="U66" s="2">
        <f t="shared" si="5"/>
        <v>250750.7</v>
      </c>
    </row>
    <row r="67" spans="1:21" ht="36" x14ac:dyDescent="0.25">
      <c r="A67" s="27">
        <v>3588</v>
      </c>
      <c r="B67" s="27" t="s">
        <v>44</v>
      </c>
      <c r="C67" s="27" t="s">
        <v>45</v>
      </c>
      <c r="D67" s="27" t="s">
        <v>98</v>
      </c>
      <c r="E67" s="27">
        <v>93</v>
      </c>
      <c r="F67" s="27">
        <v>642.70000000000005</v>
      </c>
      <c r="G67" s="7">
        <v>9</v>
      </c>
      <c r="H67" s="64" t="s">
        <v>158</v>
      </c>
      <c r="I67" s="24" t="s">
        <v>104</v>
      </c>
      <c r="J67" s="29">
        <v>42644</v>
      </c>
      <c r="K67" s="55">
        <v>211052.21</v>
      </c>
      <c r="L67" s="54">
        <f t="shared" si="2"/>
        <v>34705.800000000003</v>
      </c>
      <c r="M67" s="55">
        <v>168882.77</v>
      </c>
      <c r="N67" s="55">
        <v>32677.52</v>
      </c>
      <c r="O67" s="54">
        <f t="shared" si="3"/>
        <v>42169.440000000002</v>
      </c>
      <c r="P67" s="56">
        <v>146399.1</v>
      </c>
      <c r="Q67" s="56" t="s">
        <v>49</v>
      </c>
      <c r="R67" s="54" t="s">
        <v>49</v>
      </c>
      <c r="S67" s="65">
        <v>22483.67</v>
      </c>
      <c r="T67" s="2">
        <f t="shared" si="9"/>
        <v>168882.77000000002</v>
      </c>
      <c r="U67" s="2">
        <f t="shared" si="5"/>
        <v>211052.21000000002</v>
      </c>
    </row>
    <row r="68" spans="1:21" ht="36" x14ac:dyDescent="0.25">
      <c r="A68" s="27">
        <v>3589</v>
      </c>
      <c r="B68" s="27" t="s">
        <v>44</v>
      </c>
      <c r="C68" s="27" t="s">
        <v>45</v>
      </c>
      <c r="D68" s="27" t="s">
        <v>98</v>
      </c>
      <c r="E68" s="27">
        <v>95</v>
      </c>
      <c r="F68" s="27">
        <v>645.5</v>
      </c>
      <c r="G68" s="7">
        <v>9</v>
      </c>
      <c r="H68" s="64" t="s">
        <v>158</v>
      </c>
      <c r="I68" s="24" t="s">
        <v>105</v>
      </c>
      <c r="J68" s="29">
        <v>42644</v>
      </c>
      <c r="K68" s="55">
        <v>212050.48</v>
      </c>
      <c r="L68" s="54">
        <f t="shared" si="2"/>
        <v>34857</v>
      </c>
      <c r="M68" s="55">
        <v>146352.39000000001</v>
      </c>
      <c r="N68" s="55">
        <v>25585.42</v>
      </c>
      <c r="O68" s="54">
        <f t="shared" si="3"/>
        <v>65698.09</v>
      </c>
      <c r="P68" s="59">
        <v>134099.1</v>
      </c>
      <c r="Q68" s="56" t="s">
        <v>49</v>
      </c>
      <c r="R68" s="54" t="s">
        <v>49</v>
      </c>
      <c r="S68" s="65">
        <v>12253.29</v>
      </c>
      <c r="T68" s="2">
        <f t="shared" si="9"/>
        <v>146352.39000000001</v>
      </c>
      <c r="U68" s="2">
        <f t="shared" si="5"/>
        <v>212050.48</v>
      </c>
    </row>
    <row r="69" spans="1:21" ht="36" x14ac:dyDescent="0.25">
      <c r="A69" s="27">
        <v>3714</v>
      </c>
      <c r="B69" s="27" t="s">
        <v>44</v>
      </c>
      <c r="C69" s="27" t="s">
        <v>45</v>
      </c>
      <c r="D69" s="27" t="s">
        <v>100</v>
      </c>
      <c r="E69" s="27">
        <v>63</v>
      </c>
      <c r="F69" s="27">
        <v>634.6</v>
      </c>
      <c r="G69" s="7">
        <v>9</v>
      </c>
      <c r="H69" s="64" t="s">
        <v>158</v>
      </c>
      <c r="I69" s="24" t="s">
        <v>101</v>
      </c>
      <c r="J69" s="29">
        <v>42644</v>
      </c>
      <c r="K69" s="55">
        <v>208387.71</v>
      </c>
      <c r="L69" s="54">
        <f t="shared" si="2"/>
        <v>34268.400000000001</v>
      </c>
      <c r="M69" s="55">
        <v>165597.37</v>
      </c>
      <c r="N69" s="55">
        <v>29554.54</v>
      </c>
      <c r="O69" s="54">
        <f t="shared" si="3"/>
        <v>42790.34</v>
      </c>
      <c r="P69" s="56">
        <v>125902.42</v>
      </c>
      <c r="Q69" s="56" t="s">
        <v>49</v>
      </c>
      <c r="R69" s="54" t="s">
        <v>49</v>
      </c>
      <c r="S69" s="65">
        <v>39694.949999999997</v>
      </c>
      <c r="T69" s="2">
        <f t="shared" si="9"/>
        <v>165597.37</v>
      </c>
      <c r="U69" s="2">
        <f t="shared" si="5"/>
        <v>208387.71</v>
      </c>
    </row>
    <row r="70" spans="1:21" x14ac:dyDescent="0.25">
      <c r="A70" s="31"/>
      <c r="B70" s="31"/>
      <c r="C70" s="31"/>
      <c r="D70" s="31"/>
      <c r="E70" s="31"/>
      <c r="F70" s="31"/>
      <c r="G70" s="31"/>
      <c r="H70" s="30"/>
      <c r="I70" s="32"/>
      <c r="J70" s="33"/>
      <c r="K70" s="31"/>
      <c r="L70" s="31"/>
      <c r="M70" s="31"/>
      <c r="N70" s="31"/>
      <c r="O70" s="31"/>
      <c r="P70" s="31"/>
      <c r="Q70" s="31"/>
      <c r="R70" s="31"/>
      <c r="S70" s="31"/>
    </row>
    <row r="71" spans="1:21" x14ac:dyDescent="0.25">
      <c r="A71" s="77" t="s">
        <v>155</v>
      </c>
      <c r="B71" s="77"/>
      <c r="C71" s="77"/>
      <c r="D71" s="77"/>
      <c r="E71" s="77"/>
      <c r="F71" s="9"/>
      <c r="G71" s="9"/>
      <c r="I71" s="9"/>
      <c r="J71" s="9"/>
      <c r="L71" s="76" t="s">
        <v>156</v>
      </c>
      <c r="M71" s="76"/>
      <c r="N71" s="9"/>
    </row>
    <row r="72" spans="1:21" x14ac:dyDescent="0.25">
      <c r="A72" s="2" t="s">
        <v>15</v>
      </c>
      <c r="F72" s="17"/>
      <c r="G72" s="17"/>
      <c r="I72" s="14" t="s">
        <v>16</v>
      </c>
      <c r="L72" s="75" t="s">
        <v>17</v>
      </c>
      <c r="M72" s="75"/>
    </row>
    <row r="73" spans="1:21" x14ac:dyDescent="0.25">
      <c r="K73" s="23" t="s">
        <v>41</v>
      </c>
    </row>
    <row r="75" spans="1:21" x14ac:dyDescent="0.25">
      <c r="A75" s="2" t="s">
        <v>18</v>
      </c>
      <c r="C75" s="76" t="s">
        <v>156</v>
      </c>
      <c r="D75" s="76"/>
      <c r="F75" s="60">
        <v>43636</v>
      </c>
      <c r="G75" s="22"/>
      <c r="H75" s="78" t="s">
        <v>157</v>
      </c>
      <c r="I75" s="78"/>
    </row>
    <row r="76" spans="1:21" x14ac:dyDescent="0.25">
      <c r="C76" s="73" t="s">
        <v>19</v>
      </c>
      <c r="D76" s="73"/>
      <c r="F76" s="21" t="s">
        <v>20</v>
      </c>
      <c r="H76" s="21" t="s">
        <v>21</v>
      </c>
    </row>
    <row r="79" spans="1:21" ht="28.5" customHeight="1" x14ac:dyDescent="0.25">
      <c r="A79" s="80" t="s">
        <v>14</v>
      </c>
      <c r="B79" s="80"/>
      <c r="C79" s="80"/>
      <c r="D79" s="80"/>
      <c r="E79" s="80"/>
      <c r="F79" s="80"/>
      <c r="G79" s="80"/>
      <c r="H79" s="80"/>
      <c r="I79" s="80"/>
      <c r="J79" s="80"/>
      <c r="K79" s="80"/>
      <c r="L79" s="80"/>
      <c r="M79" s="80"/>
      <c r="N79" s="80"/>
      <c r="O79" s="80"/>
      <c r="P79" s="80"/>
      <c r="Q79" s="80"/>
      <c r="R79" s="80"/>
      <c r="S79" s="80"/>
    </row>
    <row r="80" spans="1:21" x14ac:dyDescent="0.25">
      <c r="A80" s="72" t="s">
        <v>33</v>
      </c>
      <c r="B80" s="72"/>
      <c r="C80" s="72"/>
      <c r="D80" s="72"/>
      <c r="E80" s="72"/>
      <c r="F80" s="72"/>
      <c r="G80" s="72"/>
      <c r="H80" s="72"/>
      <c r="I80" s="72"/>
      <c r="J80" s="72"/>
      <c r="K80" s="72"/>
      <c r="L80" s="72"/>
      <c r="M80" s="72"/>
      <c r="N80" s="72"/>
      <c r="O80" s="72"/>
      <c r="P80" s="72"/>
      <c r="Q80" s="72"/>
      <c r="R80" s="72"/>
      <c r="S80" s="72"/>
    </row>
    <row r="81" spans="1:19" ht="15" customHeight="1" x14ac:dyDescent="0.25">
      <c r="A81" s="80" t="s">
        <v>35</v>
      </c>
      <c r="B81" s="81"/>
      <c r="C81" s="81"/>
      <c r="D81" s="81"/>
      <c r="E81" s="81"/>
      <c r="F81" s="81"/>
      <c r="G81" s="81"/>
      <c r="H81" s="81"/>
      <c r="I81" s="81"/>
      <c r="J81" s="81"/>
      <c r="K81" s="81"/>
      <c r="L81" s="81"/>
      <c r="M81" s="81"/>
      <c r="N81" s="81"/>
      <c r="O81" s="81"/>
      <c r="P81" s="81"/>
      <c r="Q81" s="81"/>
      <c r="R81" s="81"/>
      <c r="S81" s="81"/>
    </row>
    <row r="82" spans="1:19" ht="14.25" customHeight="1" x14ac:dyDescent="0.25">
      <c r="A82" s="79" t="s">
        <v>40</v>
      </c>
      <c r="B82" s="79"/>
      <c r="C82" s="79"/>
      <c r="D82" s="79"/>
      <c r="E82" s="79"/>
      <c r="F82" s="79"/>
      <c r="G82" s="79"/>
      <c r="H82" s="79"/>
      <c r="I82" s="79"/>
      <c r="J82" s="79"/>
      <c r="K82" s="79"/>
      <c r="L82" s="79"/>
      <c r="M82" s="79"/>
      <c r="N82" s="79"/>
      <c r="O82" s="79"/>
      <c r="P82" s="79"/>
      <c r="Q82" s="79"/>
      <c r="R82" s="79"/>
      <c r="S82" s="79"/>
    </row>
    <row r="83" spans="1:19" ht="27.75" customHeight="1" x14ac:dyDescent="0.25">
      <c r="A83" s="79" t="s">
        <v>34</v>
      </c>
      <c r="B83" s="79"/>
      <c r="C83" s="79"/>
      <c r="D83" s="79"/>
      <c r="E83" s="79"/>
      <c r="F83" s="79"/>
      <c r="G83" s="79"/>
      <c r="H83" s="79"/>
      <c r="I83" s="79"/>
      <c r="J83" s="79"/>
      <c r="K83" s="79"/>
      <c r="L83" s="79"/>
      <c r="M83" s="79"/>
      <c r="N83" s="79"/>
      <c r="O83" s="79"/>
      <c r="P83" s="79"/>
      <c r="Q83" s="79"/>
      <c r="R83" s="79"/>
      <c r="S83" s="79"/>
    </row>
    <row r="84" spans="1:19" ht="46.5" customHeight="1" x14ac:dyDescent="0.25">
      <c r="A84" s="79" t="s">
        <v>39</v>
      </c>
      <c r="B84" s="79"/>
      <c r="C84" s="79"/>
      <c r="D84" s="79"/>
      <c r="E84" s="79"/>
      <c r="F84" s="79"/>
      <c r="G84" s="79"/>
      <c r="H84" s="79"/>
      <c r="I84" s="79"/>
      <c r="J84" s="79"/>
      <c r="K84" s="79"/>
      <c r="L84" s="79"/>
      <c r="M84" s="79"/>
      <c r="N84" s="79"/>
      <c r="O84" s="79"/>
      <c r="P84" s="79"/>
      <c r="Q84" s="79"/>
      <c r="R84" s="79"/>
      <c r="S84" s="79"/>
    </row>
    <row r="87" spans="1:19" ht="32.25" customHeight="1" x14ac:dyDescent="0.25">
      <c r="A87" s="79"/>
      <c r="B87" s="79"/>
      <c r="C87" s="79"/>
      <c r="D87" s="79"/>
      <c r="E87" s="79"/>
      <c r="F87" s="79"/>
      <c r="G87" s="79"/>
      <c r="H87" s="79"/>
      <c r="I87" s="79"/>
      <c r="J87" s="79"/>
      <c r="K87" s="79"/>
      <c r="L87" s="79"/>
      <c r="M87" s="79"/>
      <c r="N87" s="79"/>
      <c r="O87" s="79"/>
      <c r="P87" s="79"/>
      <c r="Q87" s="79"/>
      <c r="R87" s="79"/>
      <c r="S87" s="79"/>
    </row>
  </sheetData>
  <mergeCells count="35">
    <mergeCell ref="O1:S1"/>
    <mergeCell ref="E9:S9"/>
    <mergeCell ref="E10:S10"/>
    <mergeCell ref="H12:H13"/>
    <mergeCell ref="I12:I13"/>
    <mergeCell ref="J12:J13"/>
    <mergeCell ref="B12:E12"/>
    <mergeCell ref="A4:S4"/>
    <mergeCell ref="A5:S5"/>
    <mergeCell ref="A6:S6"/>
    <mergeCell ref="A7:S7"/>
    <mergeCell ref="F12:F13"/>
    <mergeCell ref="O2:S2"/>
    <mergeCell ref="K12:L12"/>
    <mergeCell ref="M12:N12"/>
    <mergeCell ref="P12:P13"/>
    <mergeCell ref="A82:S82"/>
    <mergeCell ref="A81:S81"/>
    <mergeCell ref="A87:S87"/>
    <mergeCell ref="A79:S79"/>
    <mergeCell ref="A84:S84"/>
    <mergeCell ref="A83:S83"/>
    <mergeCell ref="Q12:Q13"/>
    <mergeCell ref="A80:S80"/>
    <mergeCell ref="C76:D76"/>
    <mergeCell ref="O12:O13"/>
    <mergeCell ref="R12:R13"/>
    <mergeCell ref="S12:S13"/>
    <mergeCell ref="L72:M72"/>
    <mergeCell ref="L71:M71"/>
    <mergeCell ref="A71:E71"/>
    <mergeCell ref="C75:D75"/>
    <mergeCell ref="A12:A13"/>
    <mergeCell ref="G12:G13"/>
    <mergeCell ref="H75:I75"/>
  </mergeCells>
  <hyperlinks>
    <hyperlink ref="S3" r:id="rId1"/>
  </hyperlinks>
  <printOptions horizontalCentered="1"/>
  <pageMargins left="0.25" right="0.25" top="0.75" bottom="0.75" header="0.3" footer="0.3"/>
  <pageSetup paperSize="9" scale="53" fitToHeight="0" orientation="landscape"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48"/>
  <sheetViews>
    <sheetView topLeftCell="A174" zoomScale="90" zoomScaleNormal="90" workbookViewId="0">
      <selection activeCell="I182" sqref="I182:I183"/>
    </sheetView>
  </sheetViews>
  <sheetFormatPr defaultRowHeight="15" x14ac:dyDescent="0.25"/>
  <cols>
    <col min="4" max="4" width="12" customWidth="1"/>
    <col min="6" max="6" width="14.28515625" customWidth="1"/>
    <col min="9" max="9" width="20.42578125" customWidth="1"/>
    <col min="10" max="10" width="11.5703125" customWidth="1"/>
    <col min="11" max="11" width="10.7109375" customWidth="1"/>
    <col min="12" max="12" width="14.85546875" customWidth="1"/>
    <col min="13" max="13" width="11.85546875" customWidth="1"/>
    <col min="14" max="14" width="11.5703125" customWidth="1"/>
    <col min="16" max="16" width="10.85546875" customWidth="1"/>
    <col min="19" max="19" width="11.5703125" customWidth="1"/>
    <col min="20" max="20" width="12.140625" customWidth="1"/>
    <col min="21" max="21" width="11.7109375" customWidth="1"/>
  </cols>
  <sheetData>
    <row r="2" spans="1:21" x14ac:dyDescent="0.25">
      <c r="A2" s="35"/>
      <c r="B2" s="35"/>
      <c r="C2" s="35"/>
      <c r="D2" s="35"/>
      <c r="E2" s="35"/>
      <c r="F2" s="35"/>
      <c r="G2" s="35"/>
      <c r="H2" s="35"/>
      <c r="I2" s="35"/>
      <c r="J2" s="36"/>
      <c r="K2" s="35"/>
      <c r="L2" s="35"/>
      <c r="M2" s="35"/>
      <c r="N2" s="35"/>
      <c r="O2" s="91"/>
      <c r="P2" s="91"/>
      <c r="Q2" s="91"/>
      <c r="R2" s="91"/>
      <c r="S2" s="91"/>
    </row>
    <row r="3" spans="1:21" x14ac:dyDescent="0.25">
      <c r="A3" s="35"/>
      <c r="B3" s="35"/>
      <c r="C3" s="35"/>
      <c r="D3" s="35"/>
      <c r="E3" s="35"/>
      <c r="F3" s="35"/>
      <c r="G3" s="35"/>
      <c r="H3" s="35"/>
      <c r="I3" s="35"/>
      <c r="J3" s="35"/>
      <c r="K3" s="35"/>
      <c r="L3" s="35"/>
      <c r="M3" s="37"/>
      <c r="N3" s="37"/>
      <c r="O3" s="92"/>
      <c r="P3" s="92"/>
      <c r="Q3" s="92"/>
      <c r="R3" s="92"/>
      <c r="S3" s="92"/>
    </row>
    <row r="4" spans="1:21" x14ac:dyDescent="0.25">
      <c r="A4" s="35"/>
      <c r="B4" s="35"/>
      <c r="C4" s="35"/>
      <c r="D4" s="35"/>
      <c r="E4" s="35"/>
      <c r="F4" s="35"/>
      <c r="G4" s="35"/>
      <c r="H4" s="35"/>
      <c r="I4" s="35"/>
      <c r="J4" s="35"/>
      <c r="K4" s="35"/>
      <c r="L4" s="38"/>
      <c r="M4" s="38"/>
      <c r="N4" s="38"/>
      <c r="O4" s="38"/>
      <c r="P4" s="38"/>
      <c r="Q4" s="38"/>
      <c r="R4" s="35"/>
      <c r="S4" s="39"/>
    </row>
    <row r="5" spans="1:21" x14ac:dyDescent="0.25">
      <c r="A5" s="93" t="s">
        <v>1</v>
      </c>
      <c r="B5" s="93"/>
      <c r="C5" s="93"/>
      <c r="D5" s="93"/>
      <c r="E5" s="93"/>
      <c r="F5" s="93"/>
      <c r="G5" s="93"/>
      <c r="H5" s="93"/>
      <c r="I5" s="93"/>
      <c r="J5" s="93"/>
      <c r="K5" s="93"/>
      <c r="L5" s="93"/>
      <c r="M5" s="93"/>
      <c r="N5" s="93"/>
      <c r="O5" s="93"/>
      <c r="P5" s="93"/>
      <c r="Q5" s="93"/>
      <c r="R5" s="93"/>
      <c r="S5" s="93"/>
    </row>
    <row r="6" spans="1:21" x14ac:dyDescent="0.25">
      <c r="A6" s="93" t="s">
        <v>2</v>
      </c>
      <c r="B6" s="93"/>
      <c r="C6" s="93"/>
      <c r="D6" s="93"/>
      <c r="E6" s="93"/>
      <c r="F6" s="93"/>
      <c r="G6" s="93"/>
      <c r="H6" s="93"/>
      <c r="I6" s="93"/>
      <c r="J6" s="93"/>
      <c r="K6" s="93"/>
      <c r="L6" s="93"/>
      <c r="M6" s="93"/>
      <c r="N6" s="93"/>
      <c r="O6" s="93"/>
      <c r="P6" s="93"/>
      <c r="Q6" s="93"/>
      <c r="R6" s="93"/>
      <c r="S6" s="93"/>
    </row>
    <row r="7" spans="1:21" x14ac:dyDescent="0.25">
      <c r="A7" s="93" t="s">
        <v>3</v>
      </c>
      <c r="B7" s="93"/>
      <c r="C7" s="93"/>
      <c r="D7" s="93"/>
      <c r="E7" s="93"/>
      <c r="F7" s="93"/>
      <c r="G7" s="93"/>
      <c r="H7" s="93"/>
      <c r="I7" s="93"/>
      <c r="J7" s="93"/>
      <c r="K7" s="93"/>
      <c r="L7" s="93"/>
      <c r="M7" s="93"/>
      <c r="N7" s="93"/>
      <c r="O7" s="93"/>
      <c r="P7" s="93"/>
      <c r="Q7" s="93"/>
      <c r="R7" s="93"/>
      <c r="S7" s="93"/>
    </row>
    <row r="8" spans="1:21" x14ac:dyDescent="0.25">
      <c r="A8" s="94" t="s">
        <v>177</v>
      </c>
      <c r="B8" s="94"/>
      <c r="C8" s="94"/>
      <c r="D8" s="94"/>
      <c r="E8" s="94"/>
      <c r="F8" s="94"/>
      <c r="G8" s="94"/>
      <c r="H8" s="94"/>
      <c r="I8" s="94"/>
      <c r="J8" s="94"/>
      <c r="K8" s="94"/>
      <c r="L8" s="94"/>
      <c r="M8" s="94"/>
      <c r="N8" s="94"/>
      <c r="O8" s="94"/>
      <c r="P8" s="94"/>
      <c r="Q8" s="94"/>
      <c r="R8" s="94"/>
      <c r="S8" s="94"/>
    </row>
    <row r="9" spans="1:21" x14ac:dyDescent="0.25">
      <c r="A9" s="40"/>
      <c r="B9" s="35"/>
      <c r="C9" s="35"/>
      <c r="D9" s="35"/>
      <c r="E9" s="35"/>
      <c r="F9" s="35"/>
      <c r="G9" s="35"/>
      <c r="H9" s="35"/>
      <c r="I9" s="41"/>
      <c r="J9" s="42"/>
      <c r="K9" s="43" t="s">
        <v>106</v>
      </c>
      <c r="L9" s="35"/>
      <c r="M9" s="35"/>
      <c r="N9" s="35"/>
      <c r="O9" s="35"/>
      <c r="P9" s="35"/>
      <c r="Q9" s="35"/>
      <c r="R9" s="35"/>
      <c r="S9" s="35"/>
    </row>
    <row r="10" spans="1:21" x14ac:dyDescent="0.25">
      <c r="A10" s="35" t="s">
        <v>4</v>
      </c>
      <c r="B10" s="35"/>
      <c r="C10" s="35"/>
      <c r="D10" s="35"/>
      <c r="E10" s="95" t="s">
        <v>112</v>
      </c>
      <c r="F10" s="95"/>
      <c r="G10" s="95"/>
      <c r="H10" s="95"/>
      <c r="I10" s="95"/>
      <c r="J10" s="95"/>
      <c r="K10" s="95"/>
      <c r="L10" s="95"/>
      <c r="M10" s="95"/>
      <c r="N10" s="95"/>
      <c r="O10" s="95"/>
      <c r="P10" s="95"/>
      <c r="Q10" s="95"/>
      <c r="R10" s="95"/>
      <c r="S10" s="95"/>
    </row>
    <row r="11" spans="1:21" x14ac:dyDescent="0.25">
      <c r="A11" s="35" t="s">
        <v>5</v>
      </c>
      <c r="B11" s="35"/>
      <c r="C11" s="35"/>
      <c r="D11" s="35"/>
      <c r="E11" s="96">
        <v>5921027260</v>
      </c>
      <c r="F11" s="96"/>
      <c r="G11" s="96"/>
      <c r="H11" s="96"/>
      <c r="I11" s="96"/>
      <c r="J11" s="96"/>
      <c r="K11" s="96"/>
      <c r="L11" s="96"/>
      <c r="M11" s="96"/>
      <c r="N11" s="96"/>
      <c r="O11" s="96"/>
      <c r="P11" s="96"/>
      <c r="Q11" s="96"/>
      <c r="R11" s="96"/>
      <c r="S11" s="96"/>
    </row>
    <row r="12" spans="1:21" x14ac:dyDescent="0.25">
      <c r="A12" s="35"/>
      <c r="B12" s="35"/>
      <c r="C12" s="35"/>
      <c r="D12" s="35"/>
      <c r="E12" s="35"/>
      <c r="F12" s="35"/>
      <c r="G12" s="35"/>
      <c r="H12" s="35"/>
      <c r="I12" s="35"/>
      <c r="J12" s="35"/>
      <c r="K12" s="35"/>
      <c r="L12" s="35"/>
      <c r="M12" s="35"/>
      <c r="N12" s="35"/>
      <c r="O12" s="35"/>
      <c r="P12" s="35"/>
      <c r="Q12" s="35"/>
      <c r="R12" s="35"/>
      <c r="S12" s="35"/>
    </row>
    <row r="13" spans="1:21" ht="46.5" customHeight="1" x14ac:dyDescent="0.25">
      <c r="A13" s="97" t="s">
        <v>6</v>
      </c>
      <c r="B13" s="97" t="s">
        <v>0</v>
      </c>
      <c r="C13" s="97"/>
      <c r="D13" s="97"/>
      <c r="E13" s="97"/>
      <c r="F13" s="97" t="s">
        <v>25</v>
      </c>
      <c r="G13" s="98" t="s">
        <v>26</v>
      </c>
      <c r="H13" s="97" t="s">
        <v>11</v>
      </c>
      <c r="I13" s="97" t="s">
        <v>12</v>
      </c>
      <c r="J13" s="97" t="s">
        <v>27</v>
      </c>
      <c r="K13" s="100" t="s">
        <v>28</v>
      </c>
      <c r="L13" s="101"/>
      <c r="M13" s="105" t="s">
        <v>29</v>
      </c>
      <c r="N13" s="106"/>
      <c r="O13" s="97" t="s">
        <v>32</v>
      </c>
      <c r="P13" s="98" t="s">
        <v>38</v>
      </c>
      <c r="Q13" s="98" t="s">
        <v>37</v>
      </c>
      <c r="R13" s="97" t="s">
        <v>42</v>
      </c>
      <c r="S13" s="97" t="s">
        <v>13</v>
      </c>
    </row>
    <row r="14" spans="1:21" ht="132" x14ac:dyDescent="0.25">
      <c r="A14" s="97"/>
      <c r="B14" s="34" t="s">
        <v>7</v>
      </c>
      <c r="C14" s="34" t="s">
        <v>8</v>
      </c>
      <c r="D14" s="34" t="s">
        <v>9</v>
      </c>
      <c r="E14" s="34" t="s">
        <v>10</v>
      </c>
      <c r="F14" s="97"/>
      <c r="G14" s="99"/>
      <c r="H14" s="97"/>
      <c r="I14" s="97"/>
      <c r="J14" s="97"/>
      <c r="K14" s="34" t="s">
        <v>30</v>
      </c>
      <c r="L14" s="34" t="s">
        <v>31</v>
      </c>
      <c r="M14" s="34" t="s">
        <v>30</v>
      </c>
      <c r="N14" s="34" t="s">
        <v>31</v>
      </c>
      <c r="O14" s="97"/>
      <c r="P14" s="99"/>
      <c r="Q14" s="99"/>
      <c r="R14" s="97"/>
      <c r="S14" s="97"/>
    </row>
    <row r="15" spans="1:21" x14ac:dyDescent="0.25">
      <c r="A15" s="7">
        <v>1</v>
      </c>
      <c r="B15" s="7">
        <v>2</v>
      </c>
      <c r="C15" s="7">
        <v>3</v>
      </c>
      <c r="D15" s="7">
        <v>4</v>
      </c>
      <c r="E15" s="7">
        <v>5</v>
      </c>
      <c r="F15" s="7">
        <v>6</v>
      </c>
      <c r="G15" s="7">
        <v>7</v>
      </c>
      <c r="H15" s="7">
        <v>8</v>
      </c>
      <c r="I15" s="7">
        <v>9</v>
      </c>
      <c r="J15" s="7">
        <v>10</v>
      </c>
      <c r="K15" s="7">
        <v>11</v>
      </c>
      <c r="L15" s="7">
        <v>12</v>
      </c>
      <c r="M15" s="7">
        <v>13</v>
      </c>
      <c r="N15" s="7">
        <v>14</v>
      </c>
      <c r="O15" s="7">
        <v>15</v>
      </c>
      <c r="P15" s="7">
        <v>16</v>
      </c>
      <c r="Q15" s="7">
        <v>17</v>
      </c>
      <c r="R15" s="7">
        <v>18</v>
      </c>
      <c r="S15" s="7">
        <v>19</v>
      </c>
    </row>
    <row r="16" spans="1:21" ht="36" x14ac:dyDescent="0.25">
      <c r="A16" s="7">
        <v>678</v>
      </c>
      <c r="B16" s="8" t="s">
        <v>44</v>
      </c>
      <c r="C16" s="8" t="s">
        <v>45</v>
      </c>
      <c r="D16" s="8" t="s">
        <v>50</v>
      </c>
      <c r="E16" s="7" t="s">
        <v>113</v>
      </c>
      <c r="F16" s="7">
        <v>3459.24</v>
      </c>
      <c r="G16" s="7">
        <v>9</v>
      </c>
      <c r="H16" s="8" t="s">
        <v>47</v>
      </c>
      <c r="I16" s="8" t="s">
        <v>116</v>
      </c>
      <c r="J16" s="8" t="s">
        <v>111</v>
      </c>
      <c r="K16" s="10">
        <v>1380832.58</v>
      </c>
      <c r="L16" s="10">
        <f>F16*G16*6</f>
        <v>186798.95999999996</v>
      </c>
      <c r="M16" s="10">
        <v>1277571.6599999999</v>
      </c>
      <c r="N16" s="10">
        <v>149165.46</v>
      </c>
      <c r="O16" s="10">
        <f t="shared" ref="O16" si="0">K16-M16</f>
        <v>103260.92000000016</v>
      </c>
      <c r="P16" s="10">
        <v>719374.4</v>
      </c>
      <c r="Q16" s="10" t="s">
        <v>49</v>
      </c>
      <c r="R16" s="10" t="s">
        <v>49</v>
      </c>
      <c r="S16" s="10">
        <v>558197.23</v>
      </c>
      <c r="T16" s="49">
        <f t="shared" ref="T16" si="1">S16+P16</f>
        <v>1277571.6299999999</v>
      </c>
      <c r="U16" s="49">
        <f t="shared" ref="U16" si="2">S16+P16+O16</f>
        <v>1380832.55</v>
      </c>
    </row>
    <row r="18" spans="1:19" x14ac:dyDescent="0.25">
      <c r="A18" s="95" t="s">
        <v>155</v>
      </c>
      <c r="B18" s="95"/>
      <c r="C18" s="95"/>
      <c r="D18" s="95"/>
      <c r="E18" s="95"/>
      <c r="F18" s="44"/>
      <c r="G18" s="44"/>
      <c r="H18" s="35"/>
      <c r="I18" s="44"/>
      <c r="J18" s="44"/>
      <c r="K18" s="35"/>
      <c r="L18" s="102" t="s">
        <v>156</v>
      </c>
      <c r="M18" s="102"/>
      <c r="N18" s="44"/>
      <c r="O18" s="35"/>
    </row>
    <row r="19" spans="1:19" x14ac:dyDescent="0.25">
      <c r="A19" s="35" t="s">
        <v>15</v>
      </c>
      <c r="B19" s="35"/>
      <c r="C19" s="35"/>
      <c r="D19" s="35"/>
      <c r="E19" s="35"/>
      <c r="F19" s="45"/>
      <c r="G19" s="45"/>
      <c r="H19" s="35"/>
      <c r="I19" s="36" t="s">
        <v>16</v>
      </c>
      <c r="J19" s="35"/>
      <c r="K19" s="35"/>
      <c r="L19" s="103" t="s">
        <v>17</v>
      </c>
      <c r="M19" s="103"/>
      <c r="N19" s="35"/>
      <c r="O19" s="35"/>
    </row>
    <row r="20" spans="1:19" x14ac:dyDescent="0.25">
      <c r="A20" s="35"/>
      <c r="B20" s="35"/>
      <c r="C20" s="35"/>
      <c r="D20" s="35"/>
      <c r="E20" s="35"/>
      <c r="F20" s="35"/>
      <c r="G20" s="35"/>
      <c r="H20" s="35"/>
      <c r="I20" s="35"/>
      <c r="J20" s="35"/>
      <c r="K20" s="46" t="s">
        <v>41</v>
      </c>
      <c r="L20" s="35"/>
      <c r="M20" s="35"/>
      <c r="N20" s="35"/>
      <c r="O20" s="35"/>
    </row>
    <row r="21" spans="1:19" x14ac:dyDescent="0.25">
      <c r="A21" s="35"/>
      <c r="B21" s="35"/>
      <c r="C21" s="35"/>
      <c r="D21" s="35"/>
      <c r="E21" s="35"/>
      <c r="F21" s="35"/>
      <c r="G21" s="35"/>
      <c r="H21" s="35"/>
      <c r="I21" s="35"/>
      <c r="J21" s="35"/>
      <c r="K21" s="35"/>
      <c r="L21" s="35"/>
      <c r="M21" s="35"/>
      <c r="N21" s="35"/>
      <c r="O21" s="35"/>
    </row>
    <row r="22" spans="1:19" x14ac:dyDescent="0.25">
      <c r="A22" s="35" t="s">
        <v>18</v>
      </c>
      <c r="B22" s="35"/>
      <c r="C22" s="102" t="s">
        <v>156</v>
      </c>
      <c r="D22" s="102"/>
      <c r="E22" s="35"/>
      <c r="F22" s="61">
        <v>43636</v>
      </c>
      <c r="G22" s="47"/>
      <c r="H22" s="107" t="s">
        <v>157</v>
      </c>
      <c r="I22" s="107"/>
      <c r="J22" s="35"/>
      <c r="K22" s="35"/>
      <c r="L22" s="35"/>
      <c r="M22" s="35"/>
      <c r="N22" s="35"/>
      <c r="O22" s="35"/>
    </row>
    <row r="23" spans="1:19" x14ac:dyDescent="0.25">
      <c r="A23" s="35"/>
      <c r="B23" s="35"/>
      <c r="C23" s="104" t="s">
        <v>19</v>
      </c>
      <c r="D23" s="104"/>
      <c r="E23" s="35"/>
      <c r="F23" s="48" t="s">
        <v>20</v>
      </c>
      <c r="G23" s="35"/>
      <c r="H23" s="48" t="s">
        <v>21</v>
      </c>
      <c r="I23" s="35"/>
      <c r="J23" s="35"/>
      <c r="K23" s="35"/>
      <c r="L23" s="35"/>
      <c r="M23" s="35"/>
      <c r="N23" s="35"/>
      <c r="O23" s="35"/>
    </row>
    <row r="28" spans="1:19" x14ac:dyDescent="0.25">
      <c r="A28" s="93" t="s">
        <v>1</v>
      </c>
      <c r="B28" s="93"/>
      <c r="C28" s="93"/>
      <c r="D28" s="93"/>
      <c r="E28" s="93"/>
      <c r="F28" s="93"/>
      <c r="G28" s="93"/>
      <c r="H28" s="93"/>
      <c r="I28" s="93"/>
      <c r="J28" s="93"/>
      <c r="K28" s="93"/>
      <c r="L28" s="93"/>
      <c r="M28" s="93"/>
      <c r="N28" s="93"/>
      <c r="O28" s="93"/>
      <c r="P28" s="93"/>
      <c r="Q28" s="93"/>
      <c r="R28" s="93"/>
      <c r="S28" s="93"/>
    </row>
    <row r="29" spans="1:19" x14ac:dyDescent="0.25">
      <c r="A29" s="93" t="s">
        <v>2</v>
      </c>
      <c r="B29" s="93"/>
      <c r="C29" s="93"/>
      <c r="D29" s="93"/>
      <c r="E29" s="93"/>
      <c r="F29" s="93"/>
      <c r="G29" s="93"/>
      <c r="H29" s="93"/>
      <c r="I29" s="93"/>
      <c r="J29" s="93"/>
      <c r="K29" s="93"/>
      <c r="L29" s="93"/>
      <c r="M29" s="93"/>
      <c r="N29" s="93"/>
      <c r="O29" s="93"/>
      <c r="P29" s="93"/>
      <c r="Q29" s="93"/>
      <c r="R29" s="93"/>
      <c r="S29" s="93"/>
    </row>
    <row r="30" spans="1:19" x14ac:dyDescent="0.25">
      <c r="A30" s="93" t="s">
        <v>3</v>
      </c>
      <c r="B30" s="93"/>
      <c r="C30" s="93"/>
      <c r="D30" s="93"/>
      <c r="E30" s="93"/>
      <c r="F30" s="93"/>
      <c r="G30" s="93"/>
      <c r="H30" s="93"/>
      <c r="I30" s="93"/>
      <c r="J30" s="93"/>
      <c r="K30" s="93"/>
      <c r="L30" s="93"/>
      <c r="M30" s="93"/>
      <c r="N30" s="93"/>
      <c r="O30" s="93"/>
      <c r="P30" s="93"/>
      <c r="Q30" s="93"/>
      <c r="R30" s="93"/>
      <c r="S30" s="93"/>
    </row>
    <row r="31" spans="1:19" x14ac:dyDescent="0.25">
      <c r="A31" s="94" t="s">
        <v>177</v>
      </c>
      <c r="B31" s="94"/>
      <c r="C31" s="94"/>
      <c r="D31" s="94"/>
      <c r="E31" s="94"/>
      <c r="F31" s="94"/>
      <c r="G31" s="94"/>
      <c r="H31" s="94"/>
      <c r="I31" s="94"/>
      <c r="J31" s="94"/>
      <c r="K31" s="94"/>
      <c r="L31" s="94"/>
      <c r="M31" s="94"/>
      <c r="N31" s="94"/>
      <c r="O31" s="94"/>
      <c r="P31" s="94"/>
      <c r="Q31" s="94"/>
      <c r="R31" s="94"/>
      <c r="S31" s="94"/>
    </row>
    <row r="32" spans="1:19" x14ac:dyDescent="0.25">
      <c r="A32" s="40"/>
      <c r="B32" s="35"/>
      <c r="C32" s="35"/>
      <c r="D32" s="35"/>
      <c r="E32" s="35"/>
      <c r="F32" s="35"/>
      <c r="G32" s="35"/>
      <c r="H32" s="35"/>
      <c r="I32" s="41"/>
      <c r="J32" s="42"/>
      <c r="K32" s="43" t="s">
        <v>106</v>
      </c>
      <c r="L32" s="35"/>
      <c r="M32" s="35"/>
      <c r="N32" s="35"/>
      <c r="O32" s="35"/>
      <c r="P32" s="35"/>
      <c r="Q32" s="35"/>
      <c r="R32" s="35"/>
      <c r="S32" s="35"/>
    </row>
    <row r="33" spans="1:21" x14ac:dyDescent="0.25">
      <c r="A33" s="35" t="s">
        <v>4</v>
      </c>
      <c r="B33" s="35"/>
      <c r="C33" s="35"/>
      <c r="D33" s="35"/>
      <c r="E33" s="95" t="s">
        <v>128</v>
      </c>
      <c r="F33" s="95"/>
      <c r="G33" s="95"/>
      <c r="H33" s="95"/>
      <c r="I33" s="95"/>
      <c r="J33" s="95"/>
      <c r="K33" s="95"/>
      <c r="L33" s="95"/>
      <c r="M33" s="95"/>
      <c r="N33" s="95"/>
      <c r="O33" s="95"/>
      <c r="P33" s="95"/>
      <c r="Q33" s="95"/>
      <c r="R33" s="95"/>
      <c r="S33" s="95"/>
    </row>
    <row r="34" spans="1:21" x14ac:dyDescent="0.25">
      <c r="A34" s="35" t="s">
        <v>5</v>
      </c>
      <c r="B34" s="35"/>
      <c r="C34" s="35"/>
      <c r="D34" s="35"/>
      <c r="E34" s="96">
        <v>5921027252</v>
      </c>
      <c r="F34" s="96"/>
      <c r="G34" s="96"/>
      <c r="H34" s="96"/>
      <c r="I34" s="96"/>
      <c r="J34" s="96"/>
      <c r="K34" s="96"/>
      <c r="L34" s="96"/>
      <c r="M34" s="96"/>
      <c r="N34" s="96"/>
      <c r="O34" s="96"/>
      <c r="P34" s="96"/>
      <c r="Q34" s="96"/>
      <c r="R34" s="96"/>
      <c r="S34" s="96"/>
    </row>
    <row r="35" spans="1:21" x14ac:dyDescent="0.25">
      <c r="A35" s="35"/>
      <c r="B35" s="35"/>
      <c r="C35" s="35"/>
      <c r="D35" s="35"/>
      <c r="E35" s="35"/>
      <c r="F35" s="35"/>
      <c r="G35" s="35"/>
      <c r="H35" s="35"/>
      <c r="I35" s="35"/>
      <c r="J35" s="35"/>
      <c r="K35" s="35"/>
      <c r="L35" s="35"/>
      <c r="M35" s="35"/>
      <c r="N35" s="35"/>
      <c r="O35" s="35"/>
      <c r="P35" s="35"/>
      <c r="Q35" s="35"/>
      <c r="R35" s="35"/>
      <c r="S35" s="35"/>
    </row>
    <row r="36" spans="1:21" ht="36" customHeight="1" x14ac:dyDescent="0.25">
      <c r="A36" s="97" t="s">
        <v>6</v>
      </c>
      <c r="B36" s="97" t="s">
        <v>0</v>
      </c>
      <c r="C36" s="97"/>
      <c r="D36" s="97"/>
      <c r="E36" s="97"/>
      <c r="F36" s="97" t="s">
        <v>25</v>
      </c>
      <c r="G36" s="98" t="s">
        <v>26</v>
      </c>
      <c r="H36" s="97" t="s">
        <v>11</v>
      </c>
      <c r="I36" s="97" t="s">
        <v>12</v>
      </c>
      <c r="J36" s="97" t="s">
        <v>27</v>
      </c>
      <c r="K36" s="100" t="s">
        <v>28</v>
      </c>
      <c r="L36" s="101"/>
      <c r="M36" s="105" t="s">
        <v>29</v>
      </c>
      <c r="N36" s="106"/>
      <c r="O36" s="97" t="s">
        <v>32</v>
      </c>
      <c r="P36" s="98" t="s">
        <v>38</v>
      </c>
      <c r="Q36" s="98" t="s">
        <v>37</v>
      </c>
      <c r="R36" s="97" t="s">
        <v>42</v>
      </c>
      <c r="S36" s="97" t="s">
        <v>13</v>
      </c>
    </row>
    <row r="37" spans="1:21" ht="163.5" customHeight="1" x14ac:dyDescent="0.25">
      <c r="A37" s="97"/>
      <c r="B37" s="34" t="s">
        <v>7</v>
      </c>
      <c r="C37" s="34" t="s">
        <v>8</v>
      </c>
      <c r="D37" s="34" t="s">
        <v>9</v>
      </c>
      <c r="E37" s="34" t="s">
        <v>10</v>
      </c>
      <c r="F37" s="97"/>
      <c r="G37" s="99"/>
      <c r="H37" s="97"/>
      <c r="I37" s="97"/>
      <c r="J37" s="97"/>
      <c r="K37" s="34" t="s">
        <v>30</v>
      </c>
      <c r="L37" s="34" t="s">
        <v>31</v>
      </c>
      <c r="M37" s="34" t="s">
        <v>30</v>
      </c>
      <c r="N37" s="34" t="s">
        <v>31</v>
      </c>
      <c r="O37" s="97"/>
      <c r="P37" s="99"/>
      <c r="Q37" s="99"/>
      <c r="R37" s="97"/>
      <c r="S37" s="97"/>
    </row>
    <row r="38" spans="1:21" x14ac:dyDescent="0.25">
      <c r="A38" s="7">
        <v>1</v>
      </c>
      <c r="B38" s="7">
        <v>2</v>
      </c>
      <c r="C38" s="7">
        <v>3</v>
      </c>
      <c r="D38" s="7">
        <v>4</v>
      </c>
      <c r="E38" s="7">
        <v>5</v>
      </c>
      <c r="F38" s="7">
        <v>6</v>
      </c>
      <c r="G38" s="7">
        <v>7</v>
      </c>
      <c r="H38" s="7">
        <v>8</v>
      </c>
      <c r="I38" s="7">
        <v>9</v>
      </c>
      <c r="J38" s="7">
        <v>10</v>
      </c>
      <c r="K38" s="7">
        <v>11</v>
      </c>
      <c r="L38" s="7">
        <v>12</v>
      </c>
      <c r="M38" s="7">
        <v>13</v>
      </c>
      <c r="N38" s="7">
        <v>14</v>
      </c>
      <c r="O38" s="7">
        <v>15</v>
      </c>
      <c r="P38" s="7">
        <v>16</v>
      </c>
      <c r="Q38" s="7">
        <v>17</v>
      </c>
      <c r="R38" s="7">
        <v>18</v>
      </c>
      <c r="S38" s="7">
        <v>19</v>
      </c>
    </row>
    <row r="39" spans="1:21" ht="36" x14ac:dyDescent="0.25">
      <c r="A39" s="7">
        <v>4225</v>
      </c>
      <c r="B39" s="8" t="s">
        <v>44</v>
      </c>
      <c r="C39" s="8" t="s">
        <v>45</v>
      </c>
      <c r="D39" s="8" t="s">
        <v>122</v>
      </c>
      <c r="E39" s="7">
        <v>8</v>
      </c>
      <c r="F39" s="7">
        <v>3575.5</v>
      </c>
      <c r="G39" s="7">
        <v>9</v>
      </c>
      <c r="H39" s="8" t="s">
        <v>47</v>
      </c>
      <c r="I39" s="8" t="s">
        <v>129</v>
      </c>
      <c r="J39" s="8" t="s">
        <v>130</v>
      </c>
      <c r="K39" s="10">
        <v>879776.3</v>
      </c>
      <c r="L39" s="10">
        <f>F39*G39*6</f>
        <v>193077</v>
      </c>
      <c r="M39" s="10">
        <v>702575.96</v>
      </c>
      <c r="N39" s="10">
        <v>113707.06</v>
      </c>
      <c r="O39" s="10">
        <f>K39-M39</f>
        <v>177200.34000000008</v>
      </c>
      <c r="P39" s="10">
        <v>0</v>
      </c>
      <c r="Q39" s="10" t="s">
        <v>49</v>
      </c>
      <c r="R39" s="10" t="s">
        <v>49</v>
      </c>
      <c r="S39" s="10">
        <v>702576</v>
      </c>
      <c r="T39" s="49">
        <f>S39+P39</f>
        <v>702576</v>
      </c>
      <c r="U39" s="49">
        <f>S39+P39+O39</f>
        <v>879776.34000000008</v>
      </c>
    </row>
    <row r="40" spans="1:21" x14ac:dyDescent="0.25">
      <c r="A40" s="50"/>
      <c r="B40" s="30"/>
      <c r="C40" s="30"/>
      <c r="D40" s="30"/>
      <c r="E40" s="50"/>
      <c r="F40" s="50"/>
      <c r="G40" s="50"/>
      <c r="H40" s="30"/>
      <c r="I40" s="30"/>
      <c r="J40" s="30"/>
      <c r="K40" s="51"/>
      <c r="L40" s="108"/>
      <c r="M40" s="108"/>
      <c r="N40" s="108"/>
      <c r="O40" s="108"/>
      <c r="P40" s="108"/>
      <c r="Q40" s="108"/>
      <c r="R40" s="108"/>
      <c r="S40" s="108"/>
    </row>
    <row r="42" spans="1:21" x14ac:dyDescent="0.25">
      <c r="A42" s="95" t="s">
        <v>155</v>
      </c>
      <c r="B42" s="95"/>
      <c r="C42" s="95"/>
      <c r="D42" s="95"/>
      <c r="E42" s="95"/>
      <c r="F42" s="44"/>
      <c r="G42" s="44"/>
      <c r="H42" s="35"/>
      <c r="I42" s="44"/>
      <c r="J42" s="44"/>
      <c r="K42" s="35"/>
      <c r="L42" s="102" t="s">
        <v>156</v>
      </c>
      <c r="M42" s="102"/>
      <c r="N42" s="44"/>
      <c r="O42" s="35"/>
    </row>
    <row r="43" spans="1:21" x14ac:dyDescent="0.25">
      <c r="A43" s="35" t="s">
        <v>15</v>
      </c>
      <c r="B43" s="35"/>
      <c r="C43" s="35"/>
      <c r="D43" s="35"/>
      <c r="E43" s="35"/>
      <c r="F43" s="45"/>
      <c r="G43" s="45"/>
      <c r="H43" s="35"/>
      <c r="I43" s="36" t="s">
        <v>16</v>
      </c>
      <c r="J43" s="35"/>
      <c r="K43" s="35"/>
      <c r="L43" s="103" t="s">
        <v>17</v>
      </c>
      <c r="M43" s="103"/>
      <c r="N43" s="35"/>
      <c r="O43" s="35"/>
    </row>
    <row r="44" spans="1:21" x14ac:dyDescent="0.25">
      <c r="A44" s="35"/>
      <c r="B44" s="35"/>
      <c r="C44" s="35"/>
      <c r="D44" s="35"/>
      <c r="E44" s="35"/>
      <c r="F44" s="35"/>
      <c r="G44" s="35"/>
      <c r="H44" s="35"/>
      <c r="I44" s="35"/>
      <c r="J44" s="35"/>
      <c r="K44" s="46" t="s">
        <v>41</v>
      </c>
      <c r="L44" s="35"/>
      <c r="M44" s="35"/>
      <c r="N44" s="35"/>
      <c r="O44" s="35"/>
    </row>
    <row r="45" spans="1:21" x14ac:dyDescent="0.25">
      <c r="A45" s="35"/>
      <c r="B45" s="35"/>
      <c r="C45" s="35"/>
      <c r="D45" s="35"/>
      <c r="E45" s="35"/>
      <c r="F45" s="35"/>
      <c r="G45" s="35"/>
      <c r="H45" s="35"/>
      <c r="I45" s="35"/>
      <c r="J45" s="35"/>
      <c r="K45" s="35"/>
      <c r="L45" s="35"/>
      <c r="M45" s="35"/>
      <c r="N45" s="35"/>
      <c r="O45" s="35"/>
    </row>
    <row r="46" spans="1:21" x14ac:dyDescent="0.25">
      <c r="A46" s="35" t="s">
        <v>18</v>
      </c>
      <c r="B46" s="35"/>
      <c r="C46" s="102" t="s">
        <v>156</v>
      </c>
      <c r="D46" s="102"/>
      <c r="E46" s="35"/>
      <c r="F46" s="61">
        <v>43636</v>
      </c>
      <c r="G46" s="47"/>
      <c r="H46" s="107" t="s">
        <v>157</v>
      </c>
      <c r="I46" s="107"/>
      <c r="J46" s="35"/>
      <c r="K46" s="35"/>
      <c r="L46" s="35"/>
      <c r="M46" s="35"/>
      <c r="N46" s="35"/>
      <c r="O46" s="35"/>
    </row>
    <row r="47" spans="1:21" x14ac:dyDescent="0.25">
      <c r="A47" s="35"/>
      <c r="B47" s="35"/>
      <c r="C47" s="104" t="s">
        <v>19</v>
      </c>
      <c r="D47" s="104"/>
      <c r="E47" s="35"/>
      <c r="F47" s="48" t="s">
        <v>20</v>
      </c>
      <c r="G47" s="35"/>
      <c r="H47" s="48" t="s">
        <v>21</v>
      </c>
      <c r="I47" s="35"/>
      <c r="J47" s="35"/>
      <c r="K47" s="35"/>
      <c r="L47" s="35"/>
      <c r="M47" s="35"/>
      <c r="N47" s="35"/>
      <c r="O47" s="35"/>
    </row>
    <row r="50" spans="1:21" x14ac:dyDescent="0.25">
      <c r="A50" s="93" t="s">
        <v>1</v>
      </c>
      <c r="B50" s="93"/>
      <c r="C50" s="93"/>
      <c r="D50" s="93"/>
      <c r="E50" s="93"/>
      <c r="F50" s="93"/>
      <c r="G50" s="93"/>
      <c r="H50" s="93"/>
      <c r="I50" s="93"/>
      <c r="J50" s="93"/>
      <c r="K50" s="93"/>
      <c r="L50" s="93"/>
      <c r="M50" s="93"/>
      <c r="N50" s="93"/>
      <c r="O50" s="93"/>
      <c r="P50" s="93"/>
      <c r="Q50" s="93"/>
      <c r="R50" s="93"/>
      <c r="S50" s="93"/>
    </row>
    <row r="51" spans="1:21" x14ac:dyDescent="0.25">
      <c r="A51" s="93" t="s">
        <v>2</v>
      </c>
      <c r="B51" s="93"/>
      <c r="C51" s="93"/>
      <c r="D51" s="93"/>
      <c r="E51" s="93"/>
      <c r="F51" s="93"/>
      <c r="G51" s="93"/>
      <c r="H51" s="93"/>
      <c r="I51" s="93"/>
      <c r="J51" s="93"/>
      <c r="K51" s="93"/>
      <c r="L51" s="93"/>
      <c r="M51" s="93"/>
      <c r="N51" s="93"/>
      <c r="O51" s="93"/>
      <c r="P51" s="93"/>
      <c r="Q51" s="93"/>
      <c r="R51" s="93"/>
      <c r="S51" s="93"/>
    </row>
    <row r="52" spans="1:21" x14ac:dyDescent="0.25">
      <c r="A52" s="93" t="s">
        <v>3</v>
      </c>
      <c r="B52" s="93"/>
      <c r="C52" s="93"/>
      <c r="D52" s="93"/>
      <c r="E52" s="93"/>
      <c r="F52" s="93"/>
      <c r="G52" s="93"/>
      <c r="H52" s="93"/>
      <c r="I52" s="93"/>
      <c r="J52" s="93"/>
      <c r="K52" s="93"/>
      <c r="L52" s="93"/>
      <c r="M52" s="93"/>
      <c r="N52" s="93"/>
      <c r="O52" s="93"/>
      <c r="P52" s="93"/>
      <c r="Q52" s="93"/>
      <c r="R52" s="93"/>
      <c r="S52" s="93"/>
    </row>
    <row r="53" spans="1:21" x14ac:dyDescent="0.25">
      <c r="A53" s="94" t="s">
        <v>177</v>
      </c>
      <c r="B53" s="94"/>
      <c r="C53" s="94"/>
      <c r="D53" s="94"/>
      <c r="E53" s="94"/>
      <c r="F53" s="94"/>
      <c r="G53" s="94"/>
      <c r="H53" s="94"/>
      <c r="I53" s="94"/>
      <c r="J53" s="94"/>
      <c r="K53" s="94"/>
      <c r="L53" s="94"/>
      <c r="M53" s="94"/>
      <c r="N53" s="94"/>
      <c r="O53" s="94"/>
      <c r="P53" s="94"/>
      <c r="Q53" s="94"/>
      <c r="R53" s="94"/>
      <c r="S53" s="94"/>
    </row>
    <row r="54" spans="1:21" x14ac:dyDescent="0.25">
      <c r="A54" s="40"/>
      <c r="B54" s="35"/>
      <c r="C54" s="35"/>
      <c r="D54" s="35"/>
      <c r="E54" s="35"/>
      <c r="F54" s="35"/>
      <c r="G54" s="35"/>
      <c r="H54" s="35"/>
      <c r="I54" s="41"/>
      <c r="J54" s="42"/>
      <c r="K54" s="43" t="s">
        <v>106</v>
      </c>
      <c r="L54" s="35"/>
      <c r="M54" s="35"/>
      <c r="N54" s="35"/>
      <c r="O54" s="35"/>
      <c r="P54" s="35"/>
      <c r="Q54" s="35"/>
      <c r="R54" s="35"/>
      <c r="S54" s="35"/>
    </row>
    <row r="55" spans="1:21" x14ac:dyDescent="0.25">
      <c r="A55" s="35" t="s">
        <v>4</v>
      </c>
      <c r="B55" s="35"/>
      <c r="C55" s="35"/>
      <c r="D55" s="35"/>
      <c r="E55" s="95" t="s">
        <v>131</v>
      </c>
      <c r="F55" s="95"/>
      <c r="G55" s="95"/>
      <c r="H55" s="95"/>
      <c r="I55" s="95"/>
      <c r="J55" s="95"/>
      <c r="K55" s="95"/>
      <c r="L55" s="95"/>
      <c r="M55" s="95"/>
      <c r="N55" s="95"/>
      <c r="O55" s="95"/>
      <c r="P55" s="95"/>
      <c r="Q55" s="95"/>
      <c r="R55" s="95"/>
      <c r="S55" s="95"/>
    </row>
    <row r="56" spans="1:21" x14ac:dyDescent="0.25">
      <c r="A56" s="35" t="s">
        <v>5</v>
      </c>
      <c r="B56" s="35"/>
      <c r="C56" s="35"/>
      <c r="D56" s="35"/>
      <c r="E56" s="96">
        <v>5921026160</v>
      </c>
      <c r="F56" s="96"/>
      <c r="G56" s="96"/>
      <c r="H56" s="96"/>
      <c r="I56" s="96"/>
      <c r="J56" s="96"/>
      <c r="K56" s="96"/>
      <c r="L56" s="96"/>
      <c r="M56" s="96"/>
      <c r="N56" s="96"/>
      <c r="O56" s="96"/>
      <c r="P56" s="96"/>
      <c r="Q56" s="96"/>
      <c r="R56" s="96"/>
      <c r="S56" s="96"/>
    </row>
    <row r="57" spans="1:21" x14ac:dyDescent="0.25">
      <c r="A57" s="35"/>
      <c r="B57" s="35"/>
      <c r="C57" s="35"/>
      <c r="D57" s="35"/>
      <c r="E57" s="35"/>
      <c r="F57" s="35"/>
      <c r="G57" s="35"/>
      <c r="H57" s="35"/>
      <c r="I57" s="35"/>
      <c r="J57" s="35"/>
      <c r="K57" s="35"/>
      <c r="L57" s="35"/>
      <c r="M57" s="35"/>
      <c r="N57" s="35"/>
      <c r="O57" s="35"/>
      <c r="P57" s="35"/>
      <c r="Q57" s="35"/>
      <c r="R57" s="35"/>
      <c r="S57" s="35"/>
    </row>
    <row r="58" spans="1:21" ht="39.75" customHeight="1" x14ac:dyDescent="0.25">
      <c r="A58" s="97" t="s">
        <v>6</v>
      </c>
      <c r="B58" s="97" t="s">
        <v>0</v>
      </c>
      <c r="C58" s="97"/>
      <c r="D58" s="97"/>
      <c r="E58" s="97"/>
      <c r="F58" s="97" t="s">
        <v>25</v>
      </c>
      <c r="G58" s="98" t="s">
        <v>26</v>
      </c>
      <c r="H58" s="97" t="s">
        <v>11</v>
      </c>
      <c r="I58" s="97" t="s">
        <v>12</v>
      </c>
      <c r="J58" s="97" t="s">
        <v>27</v>
      </c>
      <c r="K58" s="100" t="s">
        <v>28</v>
      </c>
      <c r="L58" s="101"/>
      <c r="M58" s="105" t="s">
        <v>29</v>
      </c>
      <c r="N58" s="106"/>
      <c r="O58" s="97" t="s">
        <v>32</v>
      </c>
      <c r="P58" s="98" t="s">
        <v>38</v>
      </c>
      <c r="Q58" s="98" t="s">
        <v>37</v>
      </c>
      <c r="R58" s="97" t="s">
        <v>42</v>
      </c>
      <c r="S58" s="97" t="s">
        <v>13</v>
      </c>
    </row>
    <row r="59" spans="1:21" ht="170.25" customHeight="1" x14ac:dyDescent="0.25">
      <c r="A59" s="97"/>
      <c r="B59" s="34" t="s">
        <v>7</v>
      </c>
      <c r="C59" s="34" t="s">
        <v>8</v>
      </c>
      <c r="D59" s="34" t="s">
        <v>9</v>
      </c>
      <c r="E59" s="34" t="s">
        <v>10</v>
      </c>
      <c r="F59" s="97"/>
      <c r="G59" s="99"/>
      <c r="H59" s="97"/>
      <c r="I59" s="97"/>
      <c r="J59" s="97"/>
      <c r="K59" s="34" t="s">
        <v>30</v>
      </c>
      <c r="L59" s="34" t="s">
        <v>31</v>
      </c>
      <c r="M59" s="34" t="s">
        <v>30</v>
      </c>
      <c r="N59" s="34" t="s">
        <v>31</v>
      </c>
      <c r="O59" s="97"/>
      <c r="P59" s="99"/>
      <c r="Q59" s="99"/>
      <c r="R59" s="97"/>
      <c r="S59" s="97"/>
    </row>
    <row r="60" spans="1:21" x14ac:dyDescent="0.25">
      <c r="A60" s="7">
        <v>1</v>
      </c>
      <c r="B60" s="7">
        <v>2</v>
      </c>
      <c r="C60" s="7">
        <v>3</v>
      </c>
      <c r="D60" s="7">
        <v>4</v>
      </c>
      <c r="E60" s="7">
        <v>5</v>
      </c>
      <c r="F60" s="7">
        <v>6</v>
      </c>
      <c r="G60" s="7">
        <v>7</v>
      </c>
      <c r="H60" s="7">
        <v>8</v>
      </c>
      <c r="I60" s="7">
        <v>9</v>
      </c>
      <c r="J60" s="7">
        <v>10</v>
      </c>
      <c r="K60" s="7">
        <v>11</v>
      </c>
      <c r="L60" s="7">
        <v>12</v>
      </c>
      <c r="M60" s="7">
        <v>13</v>
      </c>
      <c r="N60" s="7">
        <v>14</v>
      </c>
      <c r="O60" s="7">
        <v>15</v>
      </c>
      <c r="P60" s="7">
        <v>16</v>
      </c>
      <c r="Q60" s="7">
        <v>17</v>
      </c>
      <c r="R60" s="7">
        <v>18</v>
      </c>
      <c r="S60" s="7">
        <v>19</v>
      </c>
    </row>
    <row r="61" spans="1:21" ht="43.5" customHeight="1" x14ac:dyDescent="0.25">
      <c r="A61" s="7">
        <v>164</v>
      </c>
      <c r="B61" s="8" t="s">
        <v>44</v>
      </c>
      <c r="C61" s="8" t="s">
        <v>45</v>
      </c>
      <c r="D61" s="8" t="s">
        <v>122</v>
      </c>
      <c r="E61" s="7">
        <v>12</v>
      </c>
      <c r="F61" s="7">
        <v>3238.9</v>
      </c>
      <c r="G61" s="7">
        <v>9</v>
      </c>
      <c r="H61" s="8" t="s">
        <v>47</v>
      </c>
      <c r="I61" s="8" t="s">
        <v>132</v>
      </c>
      <c r="J61" s="8" t="s">
        <v>111</v>
      </c>
      <c r="K61" s="10">
        <v>1369278.3</v>
      </c>
      <c r="L61" s="10">
        <f>F61*G61*6</f>
        <v>174900.6</v>
      </c>
      <c r="M61" s="10">
        <v>1127479.8</v>
      </c>
      <c r="N61" s="10">
        <v>164596.79999999999</v>
      </c>
      <c r="O61" s="10">
        <f>K61-M61</f>
        <v>241798.5</v>
      </c>
      <c r="P61" s="10">
        <v>501561.5</v>
      </c>
      <c r="Q61" s="10" t="s">
        <v>49</v>
      </c>
      <c r="R61" s="10" t="s">
        <v>49</v>
      </c>
      <c r="S61" s="10">
        <v>625918.31999999995</v>
      </c>
      <c r="T61" s="49">
        <f>S61+P61</f>
        <v>1127479.8199999998</v>
      </c>
      <c r="U61" s="49">
        <f>S61+P61+O61</f>
        <v>1369278.3199999998</v>
      </c>
    </row>
    <row r="63" spans="1:21" x14ac:dyDescent="0.25">
      <c r="A63" s="95" t="s">
        <v>155</v>
      </c>
      <c r="B63" s="95"/>
      <c r="C63" s="95"/>
      <c r="D63" s="95"/>
      <c r="E63" s="95"/>
      <c r="F63" s="44"/>
      <c r="G63" s="44"/>
      <c r="H63" s="35"/>
      <c r="I63" s="44"/>
      <c r="J63" s="44"/>
      <c r="K63" s="35"/>
      <c r="L63" s="102" t="s">
        <v>156</v>
      </c>
      <c r="M63" s="102"/>
      <c r="N63" s="44"/>
      <c r="O63" s="35"/>
    </row>
    <row r="64" spans="1:21" x14ac:dyDescent="0.25">
      <c r="A64" s="35" t="s">
        <v>15</v>
      </c>
      <c r="B64" s="35"/>
      <c r="C64" s="35"/>
      <c r="D64" s="35"/>
      <c r="E64" s="35"/>
      <c r="F64" s="45"/>
      <c r="G64" s="45"/>
      <c r="H64" s="35"/>
      <c r="I64" s="36" t="s">
        <v>16</v>
      </c>
      <c r="J64" s="35"/>
      <c r="K64" s="35"/>
      <c r="L64" s="103" t="s">
        <v>17</v>
      </c>
      <c r="M64" s="103"/>
      <c r="N64" s="35"/>
      <c r="O64" s="35"/>
    </row>
    <row r="65" spans="1:19" x14ac:dyDescent="0.25">
      <c r="A65" s="35"/>
      <c r="B65" s="35"/>
      <c r="C65" s="35"/>
      <c r="D65" s="35"/>
      <c r="E65" s="35"/>
      <c r="F65" s="35"/>
      <c r="G65" s="35"/>
      <c r="H65" s="35"/>
      <c r="I65" s="35"/>
      <c r="J65" s="35"/>
      <c r="K65" s="46" t="s">
        <v>41</v>
      </c>
      <c r="L65" s="35"/>
      <c r="M65" s="35"/>
      <c r="N65" s="35"/>
      <c r="O65" s="35"/>
    </row>
    <row r="66" spans="1:19" x14ac:dyDescent="0.25">
      <c r="A66" s="35"/>
      <c r="B66" s="35"/>
      <c r="C66" s="35"/>
      <c r="D66" s="35"/>
      <c r="E66" s="35"/>
      <c r="F66" s="35"/>
      <c r="G66" s="35"/>
      <c r="H66" s="35"/>
      <c r="I66" s="35"/>
      <c r="J66" s="35"/>
      <c r="K66" s="35"/>
      <c r="L66" s="35"/>
      <c r="M66" s="35"/>
      <c r="N66" s="35"/>
      <c r="O66" s="35"/>
    </row>
    <row r="67" spans="1:19" x14ac:dyDescent="0.25">
      <c r="A67" s="35" t="s">
        <v>18</v>
      </c>
      <c r="B67" s="35"/>
      <c r="C67" s="102" t="s">
        <v>156</v>
      </c>
      <c r="D67" s="102"/>
      <c r="E67" s="35"/>
      <c r="F67" s="61">
        <v>43636</v>
      </c>
      <c r="G67" s="47"/>
      <c r="H67" s="107" t="s">
        <v>157</v>
      </c>
      <c r="I67" s="107"/>
      <c r="J67" s="35"/>
      <c r="K67" s="35"/>
      <c r="L67" s="35"/>
      <c r="M67" s="35"/>
      <c r="N67" s="35"/>
      <c r="O67" s="35"/>
    </row>
    <row r="68" spans="1:19" x14ac:dyDescent="0.25">
      <c r="A68" s="35"/>
      <c r="B68" s="35"/>
      <c r="C68" s="104" t="s">
        <v>19</v>
      </c>
      <c r="D68" s="104"/>
      <c r="E68" s="35"/>
      <c r="F68" s="48" t="s">
        <v>20</v>
      </c>
      <c r="G68" s="35"/>
      <c r="H68" s="48" t="s">
        <v>21</v>
      </c>
      <c r="I68" s="35"/>
      <c r="J68" s="35"/>
      <c r="K68" s="35"/>
      <c r="L68" s="35"/>
      <c r="M68" s="35"/>
      <c r="N68" s="35"/>
      <c r="O68" s="35"/>
    </row>
    <row r="70" spans="1:19" x14ac:dyDescent="0.25">
      <c r="A70" s="93" t="s">
        <v>1</v>
      </c>
      <c r="B70" s="93"/>
      <c r="C70" s="93"/>
      <c r="D70" s="93"/>
      <c r="E70" s="93"/>
      <c r="F70" s="93"/>
      <c r="G70" s="93"/>
      <c r="H70" s="93"/>
      <c r="I70" s="93"/>
      <c r="J70" s="93"/>
      <c r="K70" s="93"/>
      <c r="L70" s="93"/>
      <c r="M70" s="93"/>
      <c r="N70" s="93"/>
      <c r="O70" s="93"/>
      <c r="P70" s="93"/>
      <c r="Q70" s="93"/>
      <c r="R70" s="93"/>
      <c r="S70" s="93"/>
    </row>
    <row r="71" spans="1:19" x14ac:dyDescent="0.25">
      <c r="A71" s="93" t="s">
        <v>2</v>
      </c>
      <c r="B71" s="93"/>
      <c r="C71" s="93"/>
      <c r="D71" s="93"/>
      <c r="E71" s="93"/>
      <c r="F71" s="93"/>
      <c r="G71" s="93"/>
      <c r="H71" s="93"/>
      <c r="I71" s="93"/>
      <c r="J71" s="93"/>
      <c r="K71" s="93"/>
      <c r="L71" s="93"/>
      <c r="M71" s="93"/>
      <c r="N71" s="93"/>
      <c r="O71" s="93"/>
      <c r="P71" s="93"/>
      <c r="Q71" s="93"/>
      <c r="R71" s="93"/>
      <c r="S71" s="93"/>
    </row>
    <row r="72" spans="1:19" x14ac:dyDescent="0.25">
      <c r="A72" s="93" t="s">
        <v>3</v>
      </c>
      <c r="B72" s="93"/>
      <c r="C72" s="93"/>
      <c r="D72" s="93"/>
      <c r="E72" s="93"/>
      <c r="F72" s="93"/>
      <c r="G72" s="93"/>
      <c r="H72" s="93"/>
      <c r="I72" s="93"/>
      <c r="J72" s="93"/>
      <c r="K72" s="93"/>
      <c r="L72" s="93"/>
      <c r="M72" s="93"/>
      <c r="N72" s="93"/>
      <c r="O72" s="93"/>
      <c r="P72" s="93"/>
      <c r="Q72" s="93"/>
      <c r="R72" s="93"/>
      <c r="S72" s="93"/>
    </row>
    <row r="73" spans="1:19" x14ac:dyDescent="0.25">
      <c r="A73" s="94" t="s">
        <v>178</v>
      </c>
      <c r="B73" s="94"/>
      <c r="C73" s="94"/>
      <c r="D73" s="94"/>
      <c r="E73" s="94"/>
      <c r="F73" s="94"/>
      <c r="G73" s="94"/>
      <c r="H73" s="94"/>
      <c r="I73" s="94"/>
      <c r="J73" s="94"/>
      <c r="K73" s="94"/>
      <c r="L73" s="94"/>
      <c r="M73" s="94"/>
      <c r="N73" s="94"/>
      <c r="O73" s="94"/>
      <c r="P73" s="94"/>
      <c r="Q73" s="94"/>
      <c r="R73" s="94"/>
      <c r="S73" s="94"/>
    </row>
    <row r="74" spans="1:19" x14ac:dyDescent="0.25">
      <c r="A74" s="40"/>
      <c r="B74" s="35"/>
      <c r="C74" s="35"/>
      <c r="D74" s="35"/>
      <c r="E74" s="35"/>
      <c r="F74" s="35"/>
      <c r="G74" s="35"/>
      <c r="H74" s="35"/>
      <c r="I74" s="41"/>
      <c r="J74" s="42"/>
      <c r="K74" s="43" t="s">
        <v>106</v>
      </c>
      <c r="L74" s="35"/>
      <c r="M74" s="35"/>
      <c r="N74" s="35"/>
      <c r="O74" s="35"/>
      <c r="P74" s="35"/>
      <c r="Q74" s="35"/>
      <c r="R74" s="35"/>
      <c r="S74" s="35"/>
    </row>
    <row r="75" spans="1:19" x14ac:dyDescent="0.25">
      <c r="A75" s="35" t="s">
        <v>4</v>
      </c>
      <c r="B75" s="35"/>
      <c r="C75" s="35"/>
      <c r="D75" s="35"/>
      <c r="E75" s="95" t="s">
        <v>133</v>
      </c>
      <c r="F75" s="95"/>
      <c r="G75" s="95"/>
      <c r="H75" s="95"/>
      <c r="I75" s="95"/>
      <c r="J75" s="95"/>
      <c r="K75" s="95"/>
      <c r="L75" s="95"/>
      <c r="M75" s="95"/>
      <c r="N75" s="95"/>
      <c r="O75" s="95"/>
      <c r="P75" s="95"/>
      <c r="Q75" s="95"/>
      <c r="R75" s="95"/>
      <c r="S75" s="95"/>
    </row>
    <row r="76" spans="1:19" x14ac:dyDescent="0.25">
      <c r="A76" s="35" t="s">
        <v>5</v>
      </c>
      <c r="B76" s="35"/>
      <c r="C76" s="35"/>
      <c r="D76" s="35"/>
      <c r="E76" s="96">
        <v>5921031192</v>
      </c>
      <c r="F76" s="96"/>
      <c r="G76" s="96"/>
      <c r="H76" s="96"/>
      <c r="I76" s="96"/>
      <c r="J76" s="96"/>
      <c r="K76" s="96"/>
      <c r="L76" s="96"/>
      <c r="M76" s="96"/>
      <c r="N76" s="96"/>
      <c r="O76" s="96"/>
      <c r="P76" s="96"/>
      <c r="Q76" s="96"/>
      <c r="R76" s="96"/>
      <c r="S76" s="96"/>
    </row>
    <row r="77" spans="1:19" x14ac:dyDescent="0.25">
      <c r="A77" s="35"/>
      <c r="B77" s="35"/>
      <c r="C77" s="35"/>
      <c r="D77" s="35"/>
      <c r="E77" s="35"/>
      <c r="F77" s="35"/>
      <c r="G77" s="35"/>
      <c r="H77" s="35"/>
      <c r="I77" s="35"/>
      <c r="J77" s="35"/>
      <c r="K77" s="35"/>
      <c r="L77" s="35"/>
      <c r="M77" s="35"/>
      <c r="N77" s="35"/>
      <c r="O77" s="35"/>
      <c r="P77" s="35"/>
      <c r="Q77" s="35"/>
      <c r="R77" s="35"/>
      <c r="S77" s="35"/>
    </row>
    <row r="78" spans="1:19" ht="74.25" customHeight="1" x14ac:dyDescent="0.25">
      <c r="A78" s="97" t="s">
        <v>6</v>
      </c>
      <c r="B78" s="97" t="s">
        <v>0</v>
      </c>
      <c r="C78" s="97"/>
      <c r="D78" s="97"/>
      <c r="E78" s="97"/>
      <c r="F78" s="97" t="s">
        <v>25</v>
      </c>
      <c r="G78" s="98" t="s">
        <v>26</v>
      </c>
      <c r="H78" s="97" t="s">
        <v>11</v>
      </c>
      <c r="I78" s="97" t="s">
        <v>12</v>
      </c>
      <c r="J78" s="97" t="s">
        <v>27</v>
      </c>
      <c r="K78" s="100" t="s">
        <v>28</v>
      </c>
      <c r="L78" s="101"/>
      <c r="M78" s="105" t="s">
        <v>29</v>
      </c>
      <c r="N78" s="106"/>
      <c r="O78" s="97" t="s">
        <v>32</v>
      </c>
      <c r="P78" s="98" t="s">
        <v>38</v>
      </c>
      <c r="Q78" s="98" t="s">
        <v>37</v>
      </c>
      <c r="R78" s="97" t="s">
        <v>42</v>
      </c>
      <c r="S78" s="97" t="s">
        <v>13</v>
      </c>
    </row>
    <row r="79" spans="1:19" ht="139.5" customHeight="1" x14ac:dyDescent="0.25">
      <c r="A79" s="97"/>
      <c r="B79" s="34" t="s">
        <v>7</v>
      </c>
      <c r="C79" s="34" t="s">
        <v>8</v>
      </c>
      <c r="D79" s="34" t="s">
        <v>9</v>
      </c>
      <c r="E79" s="34" t="s">
        <v>10</v>
      </c>
      <c r="F79" s="97"/>
      <c r="G79" s="99"/>
      <c r="H79" s="97"/>
      <c r="I79" s="97"/>
      <c r="J79" s="97"/>
      <c r="K79" s="34" t="s">
        <v>30</v>
      </c>
      <c r="L79" s="34" t="s">
        <v>31</v>
      </c>
      <c r="M79" s="34" t="s">
        <v>30</v>
      </c>
      <c r="N79" s="34" t="s">
        <v>31</v>
      </c>
      <c r="O79" s="97"/>
      <c r="P79" s="99"/>
      <c r="Q79" s="99"/>
      <c r="R79" s="97"/>
      <c r="S79" s="97"/>
    </row>
    <row r="80" spans="1:19" x14ac:dyDescent="0.25">
      <c r="A80" s="7">
        <v>1</v>
      </c>
      <c r="B80" s="7">
        <v>2</v>
      </c>
      <c r="C80" s="7">
        <v>3</v>
      </c>
      <c r="D80" s="7">
        <v>4</v>
      </c>
      <c r="E80" s="7">
        <v>5</v>
      </c>
      <c r="F80" s="7">
        <v>6</v>
      </c>
      <c r="G80" s="7">
        <v>7</v>
      </c>
      <c r="H80" s="7">
        <v>8</v>
      </c>
      <c r="I80" s="7">
        <v>9</v>
      </c>
      <c r="J80" s="7">
        <v>10</v>
      </c>
      <c r="K80" s="7">
        <v>11</v>
      </c>
      <c r="L80" s="7">
        <v>12</v>
      </c>
      <c r="M80" s="7">
        <v>13</v>
      </c>
      <c r="N80" s="7">
        <v>14</v>
      </c>
      <c r="O80" s="7">
        <v>15</v>
      </c>
      <c r="P80" s="7">
        <v>16</v>
      </c>
      <c r="Q80" s="7">
        <v>17</v>
      </c>
      <c r="R80" s="7">
        <v>18</v>
      </c>
      <c r="S80" s="7">
        <v>19</v>
      </c>
    </row>
    <row r="81" spans="1:21" ht="48.75" customHeight="1" x14ac:dyDescent="0.25">
      <c r="A81" s="7">
        <v>169</v>
      </c>
      <c r="B81" s="8" t="s">
        <v>44</v>
      </c>
      <c r="C81" s="8" t="s">
        <v>45</v>
      </c>
      <c r="D81" s="8" t="s">
        <v>122</v>
      </c>
      <c r="E81" s="7">
        <v>16</v>
      </c>
      <c r="F81" s="7">
        <v>3172.6</v>
      </c>
      <c r="G81" s="7">
        <v>9</v>
      </c>
      <c r="H81" s="8" t="s">
        <v>47</v>
      </c>
      <c r="I81" s="8" t="s">
        <v>134</v>
      </c>
      <c r="J81" s="8" t="s">
        <v>111</v>
      </c>
      <c r="K81" s="10">
        <v>1255681.6000000001</v>
      </c>
      <c r="L81" s="10">
        <f>F81*G81*6</f>
        <v>171320.4</v>
      </c>
      <c r="M81" s="10">
        <v>1085820.3500000001</v>
      </c>
      <c r="N81" s="10">
        <v>170687.05</v>
      </c>
      <c r="O81" s="10">
        <f>K81-M81</f>
        <v>169861.25</v>
      </c>
      <c r="P81" s="10">
        <v>496478</v>
      </c>
      <c r="Q81" s="10" t="s">
        <v>49</v>
      </c>
      <c r="R81" s="10" t="s">
        <v>49</v>
      </c>
      <c r="S81" s="10">
        <v>589342.32999999996</v>
      </c>
      <c r="T81" s="49">
        <f>S81+P81</f>
        <v>1085820.33</v>
      </c>
      <c r="U81" s="49">
        <f>S81+P81+O81</f>
        <v>1255681.58</v>
      </c>
    </row>
    <row r="83" spans="1:21" x14ac:dyDescent="0.25">
      <c r="A83" s="95" t="s">
        <v>155</v>
      </c>
      <c r="B83" s="95"/>
      <c r="C83" s="95"/>
      <c r="D83" s="95"/>
      <c r="E83" s="95"/>
      <c r="F83" s="44"/>
      <c r="G83" s="44"/>
      <c r="H83" s="35"/>
      <c r="I83" s="44"/>
      <c r="J83" s="44"/>
      <c r="K83" s="35"/>
      <c r="L83" s="102" t="s">
        <v>156</v>
      </c>
      <c r="M83" s="102"/>
      <c r="N83" s="44"/>
      <c r="O83" s="35"/>
    </row>
    <row r="84" spans="1:21" x14ac:dyDescent="0.25">
      <c r="A84" s="35" t="s">
        <v>15</v>
      </c>
      <c r="B84" s="35"/>
      <c r="C84" s="35"/>
      <c r="D84" s="35"/>
      <c r="E84" s="35"/>
      <c r="F84" s="45"/>
      <c r="G84" s="45"/>
      <c r="H84" s="35"/>
      <c r="I84" s="36" t="s">
        <v>16</v>
      </c>
      <c r="J84" s="35"/>
      <c r="K84" s="35"/>
      <c r="L84" s="103" t="s">
        <v>17</v>
      </c>
      <c r="M84" s="103"/>
      <c r="N84" s="35"/>
      <c r="O84" s="35"/>
    </row>
    <row r="85" spans="1:21" x14ac:dyDescent="0.25">
      <c r="A85" s="35"/>
      <c r="B85" s="35"/>
      <c r="C85" s="35"/>
      <c r="D85" s="35"/>
      <c r="E85" s="35"/>
      <c r="F85" s="35"/>
      <c r="G85" s="35"/>
      <c r="H85" s="35"/>
      <c r="I85" s="35"/>
      <c r="J85" s="35"/>
      <c r="K85" s="46" t="s">
        <v>41</v>
      </c>
      <c r="L85" s="35"/>
      <c r="M85" s="35"/>
      <c r="N85" s="35"/>
      <c r="O85" s="35"/>
    </row>
    <row r="86" spans="1:21" x14ac:dyDescent="0.25">
      <c r="A86" s="35"/>
      <c r="B86" s="35"/>
      <c r="C86" s="35"/>
      <c r="D86" s="35"/>
      <c r="E86" s="35"/>
      <c r="F86" s="35"/>
      <c r="G86" s="35"/>
      <c r="H86" s="35"/>
      <c r="I86" s="35"/>
      <c r="J86" s="35"/>
      <c r="K86" s="35"/>
      <c r="L86" s="35"/>
      <c r="M86" s="35"/>
      <c r="N86" s="35"/>
      <c r="O86" s="35"/>
    </row>
    <row r="87" spans="1:21" x14ac:dyDescent="0.25">
      <c r="A87" s="35" t="s">
        <v>18</v>
      </c>
      <c r="B87" s="35"/>
      <c r="C87" s="102" t="s">
        <v>156</v>
      </c>
      <c r="D87" s="102"/>
      <c r="E87" s="35"/>
      <c r="F87" s="61">
        <v>43636</v>
      </c>
      <c r="G87" s="47"/>
      <c r="H87" s="107" t="s">
        <v>157</v>
      </c>
      <c r="I87" s="107"/>
      <c r="J87" s="35"/>
      <c r="K87" s="35"/>
      <c r="L87" s="35"/>
      <c r="M87" s="35"/>
      <c r="N87" s="35"/>
      <c r="O87" s="35"/>
    </row>
    <row r="88" spans="1:21" x14ac:dyDescent="0.25">
      <c r="A88" s="35"/>
      <c r="B88" s="35"/>
      <c r="C88" s="104" t="s">
        <v>19</v>
      </c>
      <c r="D88" s="104"/>
      <c r="E88" s="35"/>
      <c r="F88" s="48" t="s">
        <v>20</v>
      </c>
      <c r="G88" s="35"/>
      <c r="H88" s="48" t="s">
        <v>21</v>
      </c>
      <c r="I88" s="35"/>
      <c r="J88" s="35"/>
      <c r="K88" s="35"/>
      <c r="L88" s="35"/>
      <c r="M88" s="35"/>
      <c r="N88" s="35"/>
      <c r="O88" s="35"/>
    </row>
    <row r="91" spans="1:21" x14ac:dyDescent="0.25">
      <c r="A91" s="93" t="s">
        <v>1</v>
      </c>
      <c r="B91" s="93"/>
      <c r="C91" s="93"/>
      <c r="D91" s="93"/>
      <c r="E91" s="93"/>
      <c r="F91" s="93"/>
      <c r="G91" s="93"/>
      <c r="H91" s="93"/>
      <c r="I91" s="93"/>
      <c r="J91" s="93"/>
      <c r="K91" s="93"/>
      <c r="L91" s="93"/>
      <c r="M91" s="93"/>
      <c r="N91" s="93"/>
      <c r="O91" s="93"/>
      <c r="P91" s="93"/>
      <c r="Q91" s="93"/>
      <c r="R91" s="93"/>
      <c r="S91" s="93"/>
    </row>
    <row r="92" spans="1:21" x14ac:dyDescent="0.25">
      <c r="A92" s="93" t="s">
        <v>2</v>
      </c>
      <c r="B92" s="93"/>
      <c r="C92" s="93"/>
      <c r="D92" s="93"/>
      <c r="E92" s="93"/>
      <c r="F92" s="93"/>
      <c r="G92" s="93"/>
      <c r="H92" s="93"/>
      <c r="I92" s="93"/>
      <c r="J92" s="93"/>
      <c r="K92" s="93"/>
      <c r="L92" s="93"/>
      <c r="M92" s="93"/>
      <c r="N92" s="93"/>
      <c r="O92" s="93"/>
      <c r="P92" s="93"/>
      <c r="Q92" s="93"/>
      <c r="R92" s="93"/>
      <c r="S92" s="93"/>
    </row>
    <row r="93" spans="1:21" x14ac:dyDescent="0.25">
      <c r="A93" s="93" t="s">
        <v>3</v>
      </c>
      <c r="B93" s="93"/>
      <c r="C93" s="93"/>
      <c r="D93" s="93"/>
      <c r="E93" s="93"/>
      <c r="F93" s="93"/>
      <c r="G93" s="93"/>
      <c r="H93" s="93"/>
      <c r="I93" s="93"/>
      <c r="J93" s="93"/>
      <c r="K93" s="93"/>
      <c r="L93" s="93"/>
      <c r="M93" s="93"/>
      <c r="N93" s="93"/>
      <c r="O93" s="93"/>
      <c r="P93" s="93"/>
      <c r="Q93" s="93"/>
      <c r="R93" s="93"/>
      <c r="S93" s="93"/>
    </row>
    <row r="94" spans="1:21" x14ac:dyDescent="0.25">
      <c r="A94" s="94" t="s">
        <v>179</v>
      </c>
      <c r="B94" s="94"/>
      <c r="C94" s="94"/>
      <c r="D94" s="94"/>
      <c r="E94" s="94"/>
      <c r="F94" s="94"/>
      <c r="G94" s="94"/>
      <c r="H94" s="94"/>
      <c r="I94" s="94"/>
      <c r="J94" s="94"/>
      <c r="K94" s="94"/>
      <c r="L94" s="94"/>
      <c r="M94" s="94"/>
      <c r="N94" s="94"/>
      <c r="O94" s="94"/>
      <c r="P94" s="94"/>
      <c r="Q94" s="94"/>
      <c r="R94" s="94"/>
      <c r="S94" s="94"/>
    </row>
    <row r="95" spans="1:21" x14ac:dyDescent="0.25">
      <c r="A95" s="40"/>
      <c r="B95" s="35"/>
      <c r="C95" s="35"/>
      <c r="D95" s="35"/>
      <c r="E95" s="35"/>
      <c r="F95" s="35"/>
      <c r="G95" s="35"/>
      <c r="H95" s="35"/>
      <c r="I95" s="41"/>
      <c r="J95" s="42"/>
      <c r="K95" s="43" t="s">
        <v>106</v>
      </c>
      <c r="L95" s="35"/>
      <c r="M95" s="35"/>
      <c r="N95" s="35"/>
      <c r="O95" s="35"/>
      <c r="P95" s="35"/>
      <c r="Q95" s="35"/>
      <c r="R95" s="35"/>
      <c r="S95" s="35"/>
    </row>
    <row r="96" spans="1:21" x14ac:dyDescent="0.25">
      <c r="A96" s="35" t="s">
        <v>4</v>
      </c>
      <c r="B96" s="35"/>
      <c r="C96" s="35"/>
      <c r="D96" s="35"/>
      <c r="E96" s="95" t="s">
        <v>135</v>
      </c>
      <c r="F96" s="95"/>
      <c r="G96" s="95"/>
      <c r="H96" s="95"/>
      <c r="I96" s="95"/>
      <c r="J96" s="95"/>
      <c r="K96" s="95"/>
      <c r="L96" s="95"/>
      <c r="M96" s="95"/>
      <c r="N96" s="95"/>
      <c r="O96" s="95"/>
      <c r="P96" s="95"/>
      <c r="Q96" s="95"/>
      <c r="R96" s="95"/>
      <c r="S96" s="95"/>
    </row>
    <row r="97" spans="1:21" x14ac:dyDescent="0.25">
      <c r="A97" s="35" t="s">
        <v>5</v>
      </c>
      <c r="B97" s="35"/>
      <c r="C97" s="35"/>
      <c r="D97" s="35"/>
      <c r="E97" s="96">
        <v>5921031308</v>
      </c>
      <c r="F97" s="96"/>
      <c r="G97" s="96"/>
      <c r="H97" s="96"/>
      <c r="I97" s="96"/>
      <c r="J97" s="96"/>
      <c r="K97" s="96"/>
      <c r="L97" s="96"/>
      <c r="M97" s="96"/>
      <c r="N97" s="96"/>
      <c r="O97" s="96"/>
      <c r="P97" s="96"/>
      <c r="Q97" s="96"/>
      <c r="R97" s="96"/>
      <c r="S97" s="96"/>
    </row>
    <row r="98" spans="1:21" x14ac:dyDescent="0.25">
      <c r="A98" s="35"/>
      <c r="B98" s="35"/>
      <c r="C98" s="35"/>
      <c r="D98" s="35"/>
      <c r="E98" s="35"/>
      <c r="F98" s="35"/>
      <c r="G98" s="35"/>
      <c r="H98" s="35"/>
      <c r="I98" s="35"/>
      <c r="J98" s="35"/>
      <c r="K98" s="35"/>
      <c r="L98" s="35"/>
      <c r="M98" s="35"/>
      <c r="N98" s="35"/>
      <c r="O98" s="35"/>
      <c r="P98" s="35"/>
      <c r="Q98" s="35"/>
      <c r="R98" s="35"/>
      <c r="S98" s="35"/>
    </row>
    <row r="99" spans="1:21" ht="50.25" customHeight="1" x14ac:dyDescent="0.25">
      <c r="A99" s="97" t="s">
        <v>6</v>
      </c>
      <c r="B99" s="97" t="s">
        <v>0</v>
      </c>
      <c r="C99" s="97"/>
      <c r="D99" s="97"/>
      <c r="E99" s="97"/>
      <c r="F99" s="97" t="s">
        <v>25</v>
      </c>
      <c r="G99" s="98" t="s">
        <v>26</v>
      </c>
      <c r="H99" s="97" t="s">
        <v>11</v>
      </c>
      <c r="I99" s="97" t="s">
        <v>12</v>
      </c>
      <c r="J99" s="97" t="s">
        <v>27</v>
      </c>
      <c r="K99" s="100" t="s">
        <v>28</v>
      </c>
      <c r="L99" s="101"/>
      <c r="M99" s="105" t="s">
        <v>29</v>
      </c>
      <c r="N99" s="106"/>
      <c r="O99" s="97" t="s">
        <v>32</v>
      </c>
      <c r="P99" s="98" t="s">
        <v>38</v>
      </c>
      <c r="Q99" s="98" t="s">
        <v>37</v>
      </c>
      <c r="R99" s="97" t="s">
        <v>42</v>
      </c>
      <c r="S99" s="97" t="s">
        <v>13</v>
      </c>
    </row>
    <row r="100" spans="1:21" ht="147.75" customHeight="1" x14ac:dyDescent="0.25">
      <c r="A100" s="97"/>
      <c r="B100" s="34" t="s">
        <v>7</v>
      </c>
      <c r="C100" s="34" t="s">
        <v>8</v>
      </c>
      <c r="D100" s="34" t="s">
        <v>9</v>
      </c>
      <c r="E100" s="34" t="s">
        <v>10</v>
      </c>
      <c r="F100" s="97"/>
      <c r="G100" s="99"/>
      <c r="H100" s="97"/>
      <c r="I100" s="97"/>
      <c r="J100" s="97"/>
      <c r="K100" s="34" t="s">
        <v>30</v>
      </c>
      <c r="L100" s="34" t="s">
        <v>31</v>
      </c>
      <c r="M100" s="34" t="s">
        <v>30</v>
      </c>
      <c r="N100" s="34" t="s">
        <v>31</v>
      </c>
      <c r="O100" s="97"/>
      <c r="P100" s="99"/>
      <c r="Q100" s="99"/>
      <c r="R100" s="97"/>
      <c r="S100" s="97"/>
    </row>
    <row r="101" spans="1:21" x14ac:dyDescent="0.25">
      <c r="A101" s="7">
        <v>1</v>
      </c>
      <c r="B101" s="7">
        <v>2</v>
      </c>
      <c r="C101" s="7">
        <v>3</v>
      </c>
      <c r="D101" s="7">
        <v>4</v>
      </c>
      <c r="E101" s="7">
        <v>5</v>
      </c>
      <c r="F101" s="7">
        <v>6</v>
      </c>
      <c r="G101" s="7">
        <v>7</v>
      </c>
      <c r="H101" s="7">
        <v>8</v>
      </c>
      <c r="I101" s="7">
        <v>9</v>
      </c>
      <c r="J101" s="7">
        <v>10</v>
      </c>
      <c r="K101" s="7">
        <v>11</v>
      </c>
      <c r="L101" s="7">
        <v>12</v>
      </c>
      <c r="M101" s="7">
        <v>13</v>
      </c>
      <c r="N101" s="7">
        <v>14</v>
      </c>
      <c r="O101" s="7">
        <v>15</v>
      </c>
      <c r="P101" s="7">
        <v>16</v>
      </c>
      <c r="Q101" s="7">
        <v>17</v>
      </c>
      <c r="R101" s="7">
        <v>18</v>
      </c>
      <c r="S101" s="7">
        <v>19</v>
      </c>
    </row>
    <row r="102" spans="1:21" ht="51.75" customHeight="1" x14ac:dyDescent="0.25">
      <c r="A102" s="7">
        <v>170</v>
      </c>
      <c r="B102" s="8" t="s">
        <v>44</v>
      </c>
      <c r="C102" s="8" t="s">
        <v>45</v>
      </c>
      <c r="D102" s="8" t="s">
        <v>122</v>
      </c>
      <c r="E102" s="7" t="s">
        <v>136</v>
      </c>
      <c r="F102" s="7">
        <v>3175.8</v>
      </c>
      <c r="G102" s="7">
        <v>9</v>
      </c>
      <c r="H102" s="8" t="s">
        <v>47</v>
      </c>
      <c r="I102" s="8" t="s">
        <v>137</v>
      </c>
      <c r="J102" s="8" t="s">
        <v>111</v>
      </c>
      <c r="K102" s="10">
        <v>1336172.7</v>
      </c>
      <c r="L102" s="10">
        <f>F102*G102*6</f>
        <v>171493.2</v>
      </c>
      <c r="M102" s="10">
        <v>883501.63</v>
      </c>
      <c r="N102" s="10">
        <v>148384.43</v>
      </c>
      <c r="O102" s="10">
        <f>K102-M102</f>
        <v>452671.06999999995</v>
      </c>
      <c r="P102" s="10">
        <v>503979.7</v>
      </c>
      <c r="Q102" s="10" t="s">
        <v>49</v>
      </c>
      <c r="R102" s="10" t="s">
        <v>49</v>
      </c>
      <c r="S102" s="10">
        <v>379521.88</v>
      </c>
      <c r="T102" s="49">
        <f>S102+P102</f>
        <v>883501.58000000007</v>
      </c>
      <c r="U102" s="49">
        <f>S102+P102+O102</f>
        <v>1336172.6499999999</v>
      </c>
    </row>
    <row r="104" spans="1:21" x14ac:dyDescent="0.25">
      <c r="A104" s="95" t="s">
        <v>155</v>
      </c>
      <c r="B104" s="95"/>
      <c r="C104" s="95"/>
      <c r="D104" s="95"/>
      <c r="E104" s="95"/>
      <c r="F104" s="44"/>
      <c r="G104" s="44"/>
      <c r="H104" s="35"/>
      <c r="I104" s="44"/>
      <c r="J104" s="44"/>
      <c r="K104" s="35"/>
      <c r="L104" s="102" t="s">
        <v>156</v>
      </c>
      <c r="M104" s="102"/>
      <c r="N104" s="44"/>
      <c r="O104" s="35"/>
    </row>
    <row r="105" spans="1:21" x14ac:dyDescent="0.25">
      <c r="A105" s="35" t="s">
        <v>15</v>
      </c>
      <c r="B105" s="35"/>
      <c r="C105" s="35"/>
      <c r="D105" s="35"/>
      <c r="E105" s="35"/>
      <c r="F105" s="45"/>
      <c r="G105" s="45"/>
      <c r="H105" s="35"/>
      <c r="I105" s="36" t="s">
        <v>16</v>
      </c>
      <c r="J105" s="35"/>
      <c r="K105" s="35"/>
      <c r="L105" s="103" t="s">
        <v>17</v>
      </c>
      <c r="M105" s="103"/>
      <c r="N105" s="35"/>
      <c r="O105" s="35"/>
    </row>
    <row r="106" spans="1:21" x14ac:dyDescent="0.25">
      <c r="A106" s="35"/>
      <c r="B106" s="35"/>
      <c r="C106" s="35"/>
      <c r="D106" s="35"/>
      <c r="E106" s="35"/>
      <c r="F106" s="35"/>
      <c r="G106" s="35"/>
      <c r="H106" s="35"/>
      <c r="I106" s="35"/>
      <c r="J106" s="35"/>
      <c r="K106" s="46" t="s">
        <v>41</v>
      </c>
      <c r="L106" s="35"/>
      <c r="M106" s="35"/>
      <c r="N106" s="35"/>
      <c r="O106" s="35"/>
    </row>
    <row r="107" spans="1:21" x14ac:dyDescent="0.25">
      <c r="A107" s="35"/>
      <c r="B107" s="35"/>
      <c r="C107" s="35"/>
      <c r="D107" s="35"/>
      <c r="E107" s="35"/>
      <c r="F107" s="35"/>
      <c r="G107" s="35"/>
      <c r="H107" s="35"/>
      <c r="I107" s="35"/>
      <c r="J107" s="35"/>
      <c r="K107" s="35"/>
      <c r="L107" s="35"/>
      <c r="M107" s="35"/>
      <c r="N107" s="35"/>
      <c r="O107" s="35"/>
    </row>
    <row r="108" spans="1:21" x14ac:dyDescent="0.25">
      <c r="A108" s="35" t="s">
        <v>18</v>
      </c>
      <c r="B108" s="35"/>
      <c r="C108" s="102" t="s">
        <v>156</v>
      </c>
      <c r="D108" s="102"/>
      <c r="E108" s="35"/>
      <c r="F108" s="61">
        <v>43636</v>
      </c>
      <c r="G108" s="47"/>
      <c r="H108" s="107" t="s">
        <v>157</v>
      </c>
      <c r="I108" s="107"/>
      <c r="J108" s="35"/>
      <c r="K108" s="35"/>
      <c r="L108" s="35"/>
      <c r="M108" s="35"/>
      <c r="N108" s="35"/>
      <c r="O108" s="35"/>
    </row>
    <row r="109" spans="1:21" x14ac:dyDescent="0.25">
      <c r="A109" s="35"/>
      <c r="B109" s="35"/>
      <c r="C109" s="104" t="s">
        <v>19</v>
      </c>
      <c r="D109" s="104"/>
      <c r="E109" s="35"/>
      <c r="F109" s="48" t="s">
        <v>20</v>
      </c>
      <c r="G109" s="35"/>
      <c r="H109" s="48" t="s">
        <v>21</v>
      </c>
      <c r="I109" s="35"/>
      <c r="J109" s="35"/>
      <c r="K109" s="35"/>
      <c r="L109" s="35"/>
      <c r="M109" s="35"/>
      <c r="N109" s="35"/>
      <c r="O109" s="35"/>
    </row>
    <row r="111" spans="1:21" x14ac:dyDescent="0.25">
      <c r="A111" s="93" t="s">
        <v>1</v>
      </c>
      <c r="B111" s="93"/>
      <c r="C111" s="93"/>
      <c r="D111" s="93"/>
      <c r="E111" s="93"/>
      <c r="F111" s="93"/>
      <c r="G111" s="93"/>
      <c r="H111" s="93"/>
      <c r="I111" s="93"/>
      <c r="J111" s="93"/>
      <c r="K111" s="93"/>
      <c r="L111" s="93"/>
      <c r="M111" s="93"/>
      <c r="N111" s="93"/>
      <c r="O111" s="93"/>
      <c r="P111" s="93"/>
      <c r="Q111" s="93"/>
      <c r="R111" s="93"/>
      <c r="S111" s="93"/>
    </row>
    <row r="112" spans="1:21" x14ac:dyDescent="0.25">
      <c r="A112" s="93" t="s">
        <v>2</v>
      </c>
      <c r="B112" s="93"/>
      <c r="C112" s="93"/>
      <c r="D112" s="93"/>
      <c r="E112" s="93"/>
      <c r="F112" s="93"/>
      <c r="G112" s="93"/>
      <c r="H112" s="93"/>
      <c r="I112" s="93"/>
      <c r="J112" s="93"/>
      <c r="K112" s="93"/>
      <c r="L112" s="93"/>
      <c r="M112" s="93"/>
      <c r="N112" s="93"/>
      <c r="O112" s="93"/>
      <c r="P112" s="93"/>
      <c r="Q112" s="93"/>
      <c r="R112" s="93"/>
      <c r="S112" s="93"/>
    </row>
    <row r="113" spans="1:21" x14ac:dyDescent="0.25">
      <c r="A113" s="93" t="s">
        <v>3</v>
      </c>
      <c r="B113" s="93"/>
      <c r="C113" s="93"/>
      <c r="D113" s="93"/>
      <c r="E113" s="93"/>
      <c r="F113" s="93"/>
      <c r="G113" s="93"/>
      <c r="H113" s="93"/>
      <c r="I113" s="93"/>
      <c r="J113" s="93"/>
      <c r="K113" s="93"/>
      <c r="L113" s="93"/>
      <c r="M113" s="93"/>
      <c r="N113" s="93"/>
      <c r="O113" s="93"/>
      <c r="P113" s="93"/>
      <c r="Q113" s="93"/>
      <c r="R113" s="93"/>
      <c r="S113" s="93"/>
    </row>
    <row r="114" spans="1:21" x14ac:dyDescent="0.25">
      <c r="A114" s="94" t="s">
        <v>176</v>
      </c>
      <c r="B114" s="94"/>
      <c r="C114" s="94"/>
      <c r="D114" s="94"/>
      <c r="E114" s="94"/>
      <c r="F114" s="94"/>
      <c r="G114" s="94"/>
      <c r="H114" s="94"/>
      <c r="I114" s="94"/>
      <c r="J114" s="94"/>
      <c r="K114" s="94"/>
      <c r="L114" s="94"/>
      <c r="M114" s="94"/>
      <c r="N114" s="94"/>
      <c r="O114" s="94"/>
      <c r="P114" s="94"/>
      <c r="Q114" s="94"/>
      <c r="R114" s="94"/>
      <c r="S114" s="94"/>
    </row>
    <row r="115" spans="1:21" x14ac:dyDescent="0.25">
      <c r="A115" s="40"/>
      <c r="B115" s="35"/>
      <c r="C115" s="35"/>
      <c r="D115" s="35"/>
      <c r="E115" s="35"/>
      <c r="F115" s="35"/>
      <c r="G115" s="35"/>
      <c r="H115" s="35"/>
      <c r="I115" s="41"/>
      <c r="J115" s="42"/>
      <c r="K115" s="43" t="s">
        <v>106</v>
      </c>
      <c r="L115" s="35"/>
      <c r="M115" s="35"/>
      <c r="N115" s="35"/>
      <c r="O115" s="35"/>
      <c r="P115" s="35"/>
      <c r="Q115" s="35"/>
      <c r="R115" s="35"/>
      <c r="S115" s="35"/>
    </row>
    <row r="116" spans="1:21" x14ac:dyDescent="0.25">
      <c r="A116" s="35" t="s">
        <v>4</v>
      </c>
      <c r="B116" s="35"/>
      <c r="C116" s="35"/>
      <c r="D116" s="35"/>
      <c r="E116" s="95" t="s">
        <v>138</v>
      </c>
      <c r="F116" s="95"/>
      <c r="G116" s="95"/>
      <c r="H116" s="95"/>
      <c r="I116" s="95"/>
      <c r="J116" s="95"/>
      <c r="K116" s="95"/>
      <c r="L116" s="95"/>
      <c r="M116" s="95"/>
      <c r="N116" s="95"/>
      <c r="O116" s="95"/>
      <c r="P116" s="95"/>
      <c r="Q116" s="95"/>
      <c r="R116" s="95"/>
      <c r="S116" s="95"/>
    </row>
    <row r="117" spans="1:21" x14ac:dyDescent="0.25">
      <c r="A117" s="35" t="s">
        <v>5</v>
      </c>
      <c r="B117" s="35"/>
      <c r="C117" s="35"/>
      <c r="D117" s="35"/>
      <c r="E117" s="96">
        <v>5921026153</v>
      </c>
      <c r="F117" s="96"/>
      <c r="G117" s="96"/>
      <c r="H117" s="96"/>
      <c r="I117" s="96"/>
      <c r="J117" s="96"/>
      <c r="K117" s="96"/>
      <c r="L117" s="96"/>
      <c r="M117" s="96"/>
      <c r="N117" s="96"/>
      <c r="O117" s="96"/>
      <c r="P117" s="96"/>
      <c r="Q117" s="96"/>
      <c r="R117" s="96"/>
      <c r="S117" s="96"/>
    </row>
    <row r="118" spans="1:21" x14ac:dyDescent="0.25">
      <c r="A118" s="35"/>
      <c r="B118" s="35"/>
      <c r="C118" s="35"/>
      <c r="D118" s="35"/>
      <c r="E118" s="35"/>
      <c r="F118" s="35"/>
      <c r="G118" s="35"/>
      <c r="H118" s="35"/>
      <c r="I118" s="35"/>
      <c r="J118" s="35"/>
      <c r="K118" s="35"/>
      <c r="L118" s="35"/>
      <c r="M118" s="35"/>
      <c r="N118" s="35"/>
      <c r="O118" s="35"/>
      <c r="P118" s="35"/>
      <c r="Q118" s="35"/>
      <c r="R118" s="35"/>
      <c r="S118" s="35"/>
    </row>
    <row r="119" spans="1:21" ht="60.75" customHeight="1" x14ac:dyDescent="0.25">
      <c r="A119" s="97" t="s">
        <v>6</v>
      </c>
      <c r="B119" s="97" t="s">
        <v>0</v>
      </c>
      <c r="C119" s="97"/>
      <c r="D119" s="97"/>
      <c r="E119" s="97"/>
      <c r="F119" s="97" t="s">
        <v>25</v>
      </c>
      <c r="G119" s="98" t="s">
        <v>26</v>
      </c>
      <c r="H119" s="97" t="s">
        <v>11</v>
      </c>
      <c r="I119" s="97" t="s">
        <v>12</v>
      </c>
      <c r="J119" s="97" t="s">
        <v>27</v>
      </c>
      <c r="K119" s="100" t="s">
        <v>28</v>
      </c>
      <c r="L119" s="101"/>
      <c r="M119" s="105" t="s">
        <v>29</v>
      </c>
      <c r="N119" s="106"/>
      <c r="O119" s="97" t="s">
        <v>32</v>
      </c>
      <c r="P119" s="98" t="s">
        <v>38</v>
      </c>
      <c r="Q119" s="98" t="s">
        <v>37</v>
      </c>
      <c r="R119" s="97" t="s">
        <v>42</v>
      </c>
      <c r="S119" s="97" t="s">
        <v>13</v>
      </c>
    </row>
    <row r="120" spans="1:21" ht="211.5" customHeight="1" x14ac:dyDescent="0.25">
      <c r="A120" s="97"/>
      <c r="B120" s="34" t="s">
        <v>7</v>
      </c>
      <c r="C120" s="34" t="s">
        <v>8</v>
      </c>
      <c r="D120" s="34" t="s">
        <v>9</v>
      </c>
      <c r="E120" s="34" t="s">
        <v>10</v>
      </c>
      <c r="F120" s="97"/>
      <c r="G120" s="99"/>
      <c r="H120" s="97"/>
      <c r="I120" s="97"/>
      <c r="J120" s="97"/>
      <c r="K120" s="34" t="s">
        <v>30</v>
      </c>
      <c r="L120" s="34" t="s">
        <v>31</v>
      </c>
      <c r="M120" s="34" t="s">
        <v>30</v>
      </c>
      <c r="N120" s="34" t="s">
        <v>31</v>
      </c>
      <c r="O120" s="97"/>
      <c r="P120" s="99"/>
      <c r="Q120" s="99"/>
      <c r="R120" s="97"/>
      <c r="S120" s="97"/>
    </row>
    <row r="121" spans="1:21" x14ac:dyDescent="0.25">
      <c r="A121" s="7">
        <v>1</v>
      </c>
      <c r="B121" s="7">
        <v>2</v>
      </c>
      <c r="C121" s="7">
        <v>3</v>
      </c>
      <c r="D121" s="7">
        <v>4</v>
      </c>
      <c r="E121" s="7">
        <v>5</v>
      </c>
      <c r="F121" s="7">
        <v>6</v>
      </c>
      <c r="G121" s="7">
        <v>7</v>
      </c>
      <c r="H121" s="7">
        <v>8</v>
      </c>
      <c r="I121" s="7">
        <v>9</v>
      </c>
      <c r="J121" s="7">
        <v>10</v>
      </c>
      <c r="K121" s="7">
        <v>11</v>
      </c>
      <c r="L121" s="7">
        <v>12</v>
      </c>
      <c r="M121" s="7">
        <v>13</v>
      </c>
      <c r="N121" s="7">
        <v>14</v>
      </c>
      <c r="O121" s="7">
        <v>15</v>
      </c>
      <c r="P121" s="7">
        <v>16</v>
      </c>
      <c r="Q121" s="7">
        <v>17</v>
      </c>
      <c r="R121" s="7">
        <v>18</v>
      </c>
      <c r="S121" s="7">
        <v>19</v>
      </c>
    </row>
    <row r="122" spans="1:21" ht="57" customHeight="1" x14ac:dyDescent="0.25">
      <c r="A122" s="7">
        <v>2271</v>
      </c>
      <c r="B122" s="8" t="s">
        <v>44</v>
      </c>
      <c r="C122" s="8" t="s">
        <v>45</v>
      </c>
      <c r="D122" s="8" t="s">
        <v>122</v>
      </c>
      <c r="E122" s="7">
        <v>18</v>
      </c>
      <c r="F122" s="7">
        <v>1609</v>
      </c>
      <c r="G122" s="7">
        <v>9</v>
      </c>
      <c r="H122" s="8" t="s">
        <v>47</v>
      </c>
      <c r="I122" s="8" t="s">
        <v>139</v>
      </c>
      <c r="J122" s="8" t="s">
        <v>140</v>
      </c>
      <c r="K122" s="10">
        <v>658061.1</v>
      </c>
      <c r="L122" s="10">
        <f>F122*G122*6</f>
        <v>86886</v>
      </c>
      <c r="M122" s="10">
        <v>488726.2</v>
      </c>
      <c r="N122" s="10">
        <v>65628.2</v>
      </c>
      <c r="O122" s="10">
        <f>K122-M122</f>
        <v>169334.89999999997</v>
      </c>
      <c r="P122" s="10">
        <v>186736.22</v>
      </c>
      <c r="Q122" s="10" t="s">
        <v>49</v>
      </c>
      <c r="R122" s="10" t="s">
        <v>49</v>
      </c>
      <c r="S122" s="10">
        <v>301989.90000000002</v>
      </c>
      <c r="T122" s="49">
        <f>S122+P122</f>
        <v>488726.12</v>
      </c>
      <c r="U122" s="49">
        <f>S122+P122+O122</f>
        <v>658061.02</v>
      </c>
    </row>
    <row r="124" spans="1:21" x14ac:dyDescent="0.25">
      <c r="A124" s="95" t="s">
        <v>155</v>
      </c>
      <c r="B124" s="95"/>
      <c r="C124" s="95"/>
      <c r="D124" s="95"/>
      <c r="E124" s="95"/>
      <c r="F124" s="44"/>
      <c r="G124" s="44"/>
      <c r="H124" s="35"/>
      <c r="I124" s="44"/>
      <c r="J124" s="44"/>
      <c r="K124" s="35"/>
      <c r="L124" s="102" t="s">
        <v>156</v>
      </c>
      <c r="M124" s="102"/>
      <c r="N124" s="44"/>
      <c r="O124" s="35"/>
    </row>
    <row r="125" spans="1:21" x14ac:dyDescent="0.25">
      <c r="A125" s="35" t="s">
        <v>15</v>
      </c>
      <c r="B125" s="35"/>
      <c r="C125" s="35"/>
      <c r="D125" s="35"/>
      <c r="E125" s="35"/>
      <c r="F125" s="45"/>
      <c r="G125" s="45"/>
      <c r="H125" s="35"/>
      <c r="I125" s="36" t="s">
        <v>16</v>
      </c>
      <c r="J125" s="35"/>
      <c r="K125" s="35"/>
      <c r="L125" s="103" t="s">
        <v>17</v>
      </c>
      <c r="M125" s="103"/>
      <c r="N125" s="35"/>
      <c r="O125" s="35"/>
    </row>
    <row r="126" spans="1:21" x14ac:dyDescent="0.25">
      <c r="A126" s="35"/>
      <c r="B126" s="35"/>
      <c r="C126" s="35"/>
      <c r="D126" s="35"/>
      <c r="E126" s="35"/>
      <c r="F126" s="35"/>
      <c r="G126" s="35"/>
      <c r="H126" s="35"/>
      <c r="I126" s="35"/>
      <c r="J126" s="35"/>
      <c r="K126" s="46" t="s">
        <v>41</v>
      </c>
      <c r="L126" s="35"/>
      <c r="M126" s="35"/>
      <c r="N126" s="35"/>
      <c r="O126" s="35"/>
    </row>
    <row r="127" spans="1:21" x14ac:dyDescent="0.25">
      <c r="A127" s="35"/>
      <c r="B127" s="35"/>
      <c r="C127" s="35"/>
      <c r="D127" s="35"/>
      <c r="E127" s="35"/>
      <c r="F127" s="35"/>
      <c r="G127" s="35"/>
      <c r="H127" s="35"/>
      <c r="I127" s="35"/>
      <c r="J127" s="35"/>
      <c r="K127" s="35"/>
      <c r="L127" s="35"/>
      <c r="M127" s="35"/>
      <c r="N127" s="35"/>
      <c r="O127" s="35"/>
    </row>
    <row r="128" spans="1:21" x14ac:dyDescent="0.25">
      <c r="A128" s="35" t="s">
        <v>18</v>
      </c>
      <c r="B128" s="35"/>
      <c r="C128" s="102" t="s">
        <v>156</v>
      </c>
      <c r="D128" s="102"/>
      <c r="E128" s="35"/>
      <c r="F128" s="61">
        <v>43636</v>
      </c>
      <c r="G128" s="47"/>
      <c r="H128" s="107" t="s">
        <v>157</v>
      </c>
      <c r="I128" s="107"/>
      <c r="J128" s="35"/>
      <c r="K128" s="35"/>
      <c r="L128" s="35"/>
      <c r="M128" s="35"/>
      <c r="N128" s="35"/>
      <c r="O128" s="35"/>
    </row>
    <row r="129" spans="1:21" x14ac:dyDescent="0.25">
      <c r="A129" s="35"/>
      <c r="B129" s="35"/>
      <c r="C129" s="104" t="s">
        <v>19</v>
      </c>
      <c r="D129" s="104"/>
      <c r="E129" s="35"/>
      <c r="F129" s="48" t="s">
        <v>20</v>
      </c>
      <c r="G129" s="35"/>
      <c r="H129" s="48" t="s">
        <v>21</v>
      </c>
      <c r="I129" s="35"/>
      <c r="J129" s="35"/>
      <c r="K129" s="35"/>
      <c r="L129" s="35"/>
      <c r="M129" s="35"/>
      <c r="N129" s="35"/>
      <c r="O129" s="35"/>
    </row>
    <row r="132" spans="1:21" x14ac:dyDescent="0.25">
      <c r="A132" s="93" t="s">
        <v>1</v>
      </c>
      <c r="B132" s="93"/>
      <c r="C132" s="93"/>
      <c r="D132" s="93"/>
      <c r="E132" s="93"/>
      <c r="F132" s="93"/>
      <c r="G132" s="93"/>
      <c r="H132" s="93"/>
      <c r="I132" s="93"/>
      <c r="J132" s="93"/>
      <c r="K132" s="93"/>
      <c r="L132" s="93"/>
      <c r="M132" s="93"/>
      <c r="N132" s="93"/>
      <c r="O132" s="93"/>
      <c r="P132" s="93"/>
      <c r="Q132" s="93"/>
      <c r="R132" s="93"/>
      <c r="S132" s="93"/>
    </row>
    <row r="133" spans="1:21" x14ac:dyDescent="0.25">
      <c r="A133" s="93" t="s">
        <v>2</v>
      </c>
      <c r="B133" s="93"/>
      <c r="C133" s="93"/>
      <c r="D133" s="93"/>
      <c r="E133" s="93"/>
      <c r="F133" s="93"/>
      <c r="G133" s="93"/>
      <c r="H133" s="93"/>
      <c r="I133" s="93"/>
      <c r="J133" s="93"/>
      <c r="K133" s="93"/>
      <c r="L133" s="93"/>
      <c r="M133" s="93"/>
      <c r="N133" s="93"/>
      <c r="O133" s="93"/>
      <c r="P133" s="93"/>
      <c r="Q133" s="93"/>
      <c r="R133" s="93"/>
      <c r="S133" s="93"/>
    </row>
    <row r="134" spans="1:21" x14ac:dyDescent="0.25">
      <c r="A134" s="93" t="s">
        <v>3</v>
      </c>
      <c r="B134" s="93"/>
      <c r="C134" s="93"/>
      <c r="D134" s="93"/>
      <c r="E134" s="93"/>
      <c r="F134" s="93"/>
      <c r="G134" s="93"/>
      <c r="H134" s="93"/>
      <c r="I134" s="93"/>
      <c r="J134" s="93"/>
      <c r="K134" s="93"/>
      <c r="L134" s="93"/>
      <c r="M134" s="93"/>
      <c r="N134" s="93"/>
      <c r="O134" s="93"/>
      <c r="P134" s="93"/>
      <c r="Q134" s="93"/>
      <c r="R134" s="93"/>
      <c r="S134" s="93"/>
    </row>
    <row r="135" spans="1:21" x14ac:dyDescent="0.25">
      <c r="A135" s="94" t="s">
        <v>178</v>
      </c>
      <c r="B135" s="94"/>
      <c r="C135" s="94"/>
      <c r="D135" s="94"/>
      <c r="E135" s="94"/>
      <c r="F135" s="94"/>
      <c r="G135" s="94"/>
      <c r="H135" s="94"/>
      <c r="I135" s="94"/>
      <c r="J135" s="94"/>
      <c r="K135" s="94"/>
      <c r="L135" s="94"/>
      <c r="M135" s="94"/>
      <c r="N135" s="94"/>
      <c r="O135" s="94"/>
      <c r="P135" s="94"/>
      <c r="Q135" s="94"/>
      <c r="R135" s="94"/>
      <c r="S135" s="94"/>
    </row>
    <row r="136" spans="1:21" x14ac:dyDescent="0.25">
      <c r="A136" s="40"/>
      <c r="B136" s="35"/>
      <c r="C136" s="35"/>
      <c r="D136" s="35"/>
      <c r="E136" s="35"/>
      <c r="F136" s="35"/>
      <c r="G136" s="35"/>
      <c r="H136" s="35"/>
      <c r="I136" s="41"/>
      <c r="J136" s="42"/>
      <c r="K136" s="43" t="s">
        <v>106</v>
      </c>
      <c r="L136" s="35"/>
      <c r="M136" s="35"/>
      <c r="N136" s="35"/>
      <c r="O136" s="35"/>
      <c r="P136" s="35"/>
      <c r="Q136" s="35"/>
      <c r="R136" s="35"/>
      <c r="S136" s="35"/>
    </row>
    <row r="137" spans="1:21" x14ac:dyDescent="0.25">
      <c r="A137" s="35" t="s">
        <v>4</v>
      </c>
      <c r="B137" s="35"/>
      <c r="C137" s="35"/>
      <c r="D137" s="35"/>
      <c r="E137" s="95" t="s">
        <v>141</v>
      </c>
      <c r="F137" s="95"/>
      <c r="G137" s="95"/>
      <c r="H137" s="95"/>
      <c r="I137" s="95"/>
      <c r="J137" s="95"/>
      <c r="K137" s="95"/>
      <c r="L137" s="95"/>
      <c r="M137" s="95"/>
      <c r="N137" s="95"/>
      <c r="O137" s="95"/>
      <c r="P137" s="95"/>
      <c r="Q137" s="95"/>
      <c r="R137" s="95"/>
      <c r="S137" s="95"/>
    </row>
    <row r="138" spans="1:21" x14ac:dyDescent="0.25">
      <c r="A138" s="35" t="s">
        <v>5</v>
      </c>
      <c r="B138" s="35"/>
      <c r="C138" s="35"/>
      <c r="D138" s="35"/>
      <c r="E138" s="109">
        <v>5921031298</v>
      </c>
      <c r="F138" s="109"/>
      <c r="G138" s="109"/>
      <c r="H138" s="109"/>
      <c r="I138" s="109"/>
      <c r="J138" s="109"/>
      <c r="K138" s="109"/>
      <c r="L138" s="109"/>
      <c r="M138" s="109"/>
      <c r="N138" s="109"/>
      <c r="O138" s="109"/>
      <c r="P138" s="109"/>
      <c r="Q138" s="109"/>
      <c r="R138" s="109"/>
      <c r="S138" s="109"/>
    </row>
    <row r="139" spans="1:21" x14ac:dyDescent="0.25">
      <c r="A139" s="35"/>
      <c r="B139" s="35"/>
      <c r="C139" s="35"/>
      <c r="D139" s="35"/>
      <c r="E139" s="35"/>
      <c r="F139" s="35"/>
      <c r="G139" s="35"/>
      <c r="H139" s="35"/>
      <c r="I139" s="35"/>
      <c r="J139" s="35"/>
      <c r="K139" s="35"/>
      <c r="L139" s="35"/>
      <c r="M139" s="35"/>
      <c r="N139" s="35"/>
      <c r="O139" s="35"/>
      <c r="P139" s="35"/>
      <c r="Q139" s="35"/>
      <c r="R139" s="35"/>
      <c r="S139" s="35"/>
    </row>
    <row r="140" spans="1:21" ht="128.25" customHeight="1" x14ac:dyDescent="0.25">
      <c r="A140" s="97" t="s">
        <v>6</v>
      </c>
      <c r="B140" s="97" t="s">
        <v>0</v>
      </c>
      <c r="C140" s="97"/>
      <c r="D140" s="97"/>
      <c r="E140" s="97"/>
      <c r="F140" s="97" t="s">
        <v>25</v>
      </c>
      <c r="G140" s="98" t="s">
        <v>26</v>
      </c>
      <c r="H140" s="97" t="s">
        <v>11</v>
      </c>
      <c r="I140" s="97" t="s">
        <v>12</v>
      </c>
      <c r="J140" s="97" t="s">
        <v>27</v>
      </c>
      <c r="K140" s="100" t="s">
        <v>28</v>
      </c>
      <c r="L140" s="101"/>
      <c r="M140" s="105" t="s">
        <v>29</v>
      </c>
      <c r="N140" s="106"/>
      <c r="O140" s="97" t="s">
        <v>32</v>
      </c>
      <c r="P140" s="98" t="s">
        <v>38</v>
      </c>
      <c r="Q140" s="98" t="s">
        <v>37</v>
      </c>
      <c r="R140" s="97" t="s">
        <v>42</v>
      </c>
      <c r="S140" s="97" t="s">
        <v>13</v>
      </c>
    </row>
    <row r="141" spans="1:21" ht="171.75" customHeight="1" x14ac:dyDescent="0.25">
      <c r="A141" s="97"/>
      <c r="B141" s="34" t="s">
        <v>7</v>
      </c>
      <c r="C141" s="34" t="s">
        <v>8</v>
      </c>
      <c r="D141" s="34" t="s">
        <v>9</v>
      </c>
      <c r="E141" s="34" t="s">
        <v>10</v>
      </c>
      <c r="F141" s="97"/>
      <c r="G141" s="99"/>
      <c r="H141" s="97"/>
      <c r="I141" s="97"/>
      <c r="J141" s="97"/>
      <c r="K141" s="34" t="s">
        <v>30</v>
      </c>
      <c r="L141" s="34" t="s">
        <v>31</v>
      </c>
      <c r="M141" s="34" t="s">
        <v>30</v>
      </c>
      <c r="N141" s="34" t="s">
        <v>31</v>
      </c>
      <c r="O141" s="97"/>
      <c r="P141" s="99"/>
      <c r="Q141" s="99"/>
      <c r="R141" s="97"/>
      <c r="S141" s="97"/>
    </row>
    <row r="142" spans="1:21" x14ac:dyDescent="0.25">
      <c r="A142" s="7">
        <v>1</v>
      </c>
      <c r="B142" s="7">
        <v>2</v>
      </c>
      <c r="C142" s="7">
        <v>3</v>
      </c>
      <c r="D142" s="7">
        <v>4</v>
      </c>
      <c r="E142" s="7">
        <v>5</v>
      </c>
      <c r="F142" s="7">
        <v>6</v>
      </c>
      <c r="G142" s="7">
        <v>7</v>
      </c>
      <c r="H142" s="7">
        <v>8</v>
      </c>
      <c r="I142" s="7">
        <v>9</v>
      </c>
      <c r="J142" s="7">
        <v>10</v>
      </c>
      <c r="K142" s="7">
        <v>11</v>
      </c>
      <c r="L142" s="7">
        <v>12</v>
      </c>
      <c r="M142" s="7">
        <v>13</v>
      </c>
      <c r="N142" s="7">
        <v>14</v>
      </c>
      <c r="O142" s="7">
        <v>15</v>
      </c>
      <c r="P142" s="7">
        <v>16</v>
      </c>
      <c r="Q142" s="7">
        <v>17</v>
      </c>
      <c r="R142" s="7">
        <v>18</v>
      </c>
      <c r="S142" s="7">
        <v>19</v>
      </c>
    </row>
    <row r="143" spans="1:21" ht="60" customHeight="1" x14ac:dyDescent="0.25">
      <c r="A143" s="7">
        <v>167</v>
      </c>
      <c r="B143" s="8" t="s">
        <v>44</v>
      </c>
      <c r="C143" s="8" t="s">
        <v>45</v>
      </c>
      <c r="D143" s="8" t="s">
        <v>122</v>
      </c>
      <c r="E143" s="7" t="s">
        <v>142</v>
      </c>
      <c r="F143" s="7">
        <v>3330.6</v>
      </c>
      <c r="G143" s="7">
        <v>9</v>
      </c>
      <c r="H143" s="8" t="s">
        <v>47</v>
      </c>
      <c r="I143" s="8" t="s">
        <v>143</v>
      </c>
      <c r="J143" s="8" t="s">
        <v>111</v>
      </c>
      <c r="K143" s="10">
        <v>1398889.4</v>
      </c>
      <c r="L143" s="10">
        <f>F143*G143*6</f>
        <v>179852.4</v>
      </c>
      <c r="M143" s="10">
        <v>1069283.23</v>
      </c>
      <c r="N143" s="10">
        <v>146700.73000000001</v>
      </c>
      <c r="O143" s="10">
        <f>K143-M143</f>
        <v>329606.16999999993</v>
      </c>
      <c r="P143" s="10">
        <v>190128</v>
      </c>
      <c r="Q143" s="10" t="s">
        <v>49</v>
      </c>
      <c r="R143" s="10" t="s">
        <v>49</v>
      </c>
      <c r="S143" s="10">
        <v>879155.14</v>
      </c>
      <c r="T143" s="49">
        <f>S143+P143</f>
        <v>1069283.1400000001</v>
      </c>
      <c r="U143" s="49">
        <f>S143+P143+O143</f>
        <v>1398889.31</v>
      </c>
    </row>
    <row r="145" spans="1:19" x14ac:dyDescent="0.25">
      <c r="A145" s="95" t="s">
        <v>155</v>
      </c>
      <c r="B145" s="95"/>
      <c r="C145" s="95"/>
      <c r="D145" s="95"/>
      <c r="E145" s="95"/>
      <c r="F145" s="44"/>
      <c r="G145" s="44"/>
      <c r="H145" s="35"/>
      <c r="I145" s="44"/>
      <c r="J145" s="44"/>
      <c r="K145" s="35"/>
      <c r="L145" s="102" t="s">
        <v>156</v>
      </c>
      <c r="M145" s="102"/>
      <c r="N145" s="44"/>
      <c r="O145" s="35"/>
    </row>
    <row r="146" spans="1:19" x14ac:dyDescent="0.25">
      <c r="A146" s="35" t="s">
        <v>15</v>
      </c>
      <c r="B146" s="35"/>
      <c r="C146" s="35"/>
      <c r="D146" s="35"/>
      <c r="E146" s="35"/>
      <c r="F146" s="45"/>
      <c r="G146" s="45"/>
      <c r="H146" s="35"/>
      <c r="I146" s="36" t="s">
        <v>16</v>
      </c>
      <c r="J146" s="35"/>
      <c r="K146" s="35"/>
      <c r="L146" s="103" t="s">
        <v>17</v>
      </c>
      <c r="M146" s="103"/>
      <c r="N146" s="35"/>
      <c r="O146" s="35"/>
    </row>
    <row r="147" spans="1:19" x14ac:dyDescent="0.25">
      <c r="A147" s="35"/>
      <c r="B147" s="35"/>
      <c r="C147" s="35"/>
      <c r="D147" s="35"/>
      <c r="E147" s="35"/>
      <c r="F147" s="35"/>
      <c r="G147" s="35"/>
      <c r="H147" s="35"/>
      <c r="I147" s="35"/>
      <c r="J147" s="35"/>
      <c r="K147" s="46" t="s">
        <v>41</v>
      </c>
      <c r="L147" s="35"/>
      <c r="M147" s="35"/>
      <c r="N147" s="35"/>
      <c r="O147" s="35"/>
    </row>
    <row r="148" spans="1:19" x14ac:dyDescent="0.25">
      <c r="A148" s="35"/>
      <c r="B148" s="35"/>
      <c r="C148" s="35"/>
      <c r="D148" s="35"/>
      <c r="E148" s="35"/>
      <c r="F148" s="35"/>
      <c r="G148" s="35"/>
      <c r="H148" s="35"/>
      <c r="I148" s="35"/>
      <c r="J148" s="35"/>
      <c r="K148" s="35"/>
      <c r="L148" s="35"/>
      <c r="M148" s="35"/>
      <c r="N148" s="35"/>
      <c r="O148" s="35"/>
    </row>
    <row r="149" spans="1:19" x14ac:dyDescent="0.25">
      <c r="A149" s="35" t="s">
        <v>18</v>
      </c>
      <c r="B149" s="35"/>
      <c r="C149" s="102" t="s">
        <v>156</v>
      </c>
      <c r="D149" s="102"/>
      <c r="E149" s="35"/>
      <c r="F149" s="61">
        <v>43636</v>
      </c>
      <c r="G149" s="47"/>
      <c r="H149" s="107" t="s">
        <v>157</v>
      </c>
      <c r="I149" s="107"/>
      <c r="J149" s="35"/>
      <c r="K149" s="35"/>
      <c r="L149" s="35"/>
      <c r="M149" s="35"/>
      <c r="N149" s="35"/>
      <c r="O149" s="35"/>
    </row>
    <row r="150" spans="1:19" x14ac:dyDescent="0.25">
      <c r="A150" s="35"/>
      <c r="B150" s="35"/>
      <c r="C150" s="104" t="s">
        <v>19</v>
      </c>
      <c r="D150" s="104"/>
      <c r="E150" s="35"/>
      <c r="F150" s="48" t="s">
        <v>20</v>
      </c>
      <c r="G150" s="35"/>
      <c r="H150" s="48" t="s">
        <v>21</v>
      </c>
      <c r="I150" s="35"/>
      <c r="J150" s="35"/>
      <c r="K150" s="35"/>
      <c r="L150" s="35"/>
      <c r="M150" s="35"/>
      <c r="N150" s="35"/>
      <c r="O150" s="35"/>
    </row>
    <row r="153" spans="1:19" x14ac:dyDescent="0.25">
      <c r="A153" s="93" t="s">
        <v>1</v>
      </c>
      <c r="B153" s="93"/>
      <c r="C153" s="93"/>
      <c r="D153" s="93"/>
      <c r="E153" s="93"/>
      <c r="F153" s="93"/>
      <c r="G153" s="93"/>
      <c r="H153" s="93"/>
      <c r="I153" s="93"/>
      <c r="J153" s="93"/>
      <c r="K153" s="93"/>
      <c r="L153" s="93"/>
      <c r="M153" s="93"/>
      <c r="N153" s="93"/>
      <c r="O153" s="93"/>
      <c r="P153" s="93"/>
      <c r="Q153" s="93"/>
      <c r="R153" s="93"/>
      <c r="S153" s="93"/>
    </row>
    <row r="154" spans="1:19" x14ac:dyDescent="0.25">
      <c r="A154" s="93" t="s">
        <v>2</v>
      </c>
      <c r="B154" s="93"/>
      <c r="C154" s="93"/>
      <c r="D154" s="93"/>
      <c r="E154" s="93"/>
      <c r="F154" s="93"/>
      <c r="G154" s="93"/>
      <c r="H154" s="93"/>
      <c r="I154" s="93"/>
      <c r="J154" s="93"/>
      <c r="K154" s="93"/>
      <c r="L154" s="93"/>
      <c r="M154" s="93"/>
      <c r="N154" s="93"/>
      <c r="O154" s="93"/>
      <c r="P154" s="93"/>
      <c r="Q154" s="93"/>
      <c r="R154" s="93"/>
      <c r="S154" s="93"/>
    </row>
    <row r="155" spans="1:19" x14ac:dyDescent="0.25">
      <c r="A155" s="93" t="s">
        <v>3</v>
      </c>
      <c r="B155" s="93"/>
      <c r="C155" s="93"/>
      <c r="D155" s="93"/>
      <c r="E155" s="93"/>
      <c r="F155" s="93"/>
      <c r="G155" s="93"/>
      <c r="H155" s="93"/>
      <c r="I155" s="93"/>
      <c r="J155" s="93"/>
      <c r="K155" s="93"/>
      <c r="L155" s="93"/>
      <c r="M155" s="93"/>
      <c r="N155" s="93"/>
      <c r="O155" s="93"/>
      <c r="P155" s="93"/>
      <c r="Q155" s="93"/>
      <c r="R155" s="93"/>
      <c r="S155" s="93"/>
    </row>
    <row r="156" spans="1:19" x14ac:dyDescent="0.25">
      <c r="A156" s="94" t="s">
        <v>180</v>
      </c>
      <c r="B156" s="94"/>
      <c r="C156" s="94"/>
      <c r="D156" s="94"/>
      <c r="E156" s="94"/>
      <c r="F156" s="94"/>
      <c r="G156" s="94"/>
      <c r="H156" s="94"/>
      <c r="I156" s="94"/>
      <c r="J156" s="94"/>
      <c r="K156" s="94"/>
      <c r="L156" s="94"/>
      <c r="M156" s="94"/>
      <c r="N156" s="94"/>
      <c r="O156" s="94"/>
      <c r="P156" s="94"/>
      <c r="Q156" s="94"/>
      <c r="R156" s="94"/>
      <c r="S156" s="94"/>
    </row>
    <row r="157" spans="1:19" x14ac:dyDescent="0.25">
      <c r="A157" s="40"/>
      <c r="B157" s="35"/>
      <c r="C157" s="35"/>
      <c r="D157" s="35"/>
      <c r="E157" s="35"/>
      <c r="F157" s="35"/>
      <c r="G157" s="35"/>
      <c r="H157" s="35"/>
      <c r="I157" s="41"/>
      <c r="J157" s="42"/>
      <c r="K157" s="43" t="s">
        <v>106</v>
      </c>
      <c r="L157" s="35"/>
      <c r="M157" s="35"/>
      <c r="N157" s="35"/>
      <c r="O157" s="35"/>
      <c r="P157" s="35"/>
      <c r="Q157" s="35"/>
      <c r="R157" s="35"/>
      <c r="S157" s="35"/>
    </row>
    <row r="158" spans="1:19" x14ac:dyDescent="0.25">
      <c r="A158" s="35" t="s">
        <v>4</v>
      </c>
      <c r="B158" s="35"/>
      <c r="C158" s="35"/>
      <c r="D158" s="35"/>
      <c r="E158" s="95" t="s">
        <v>144</v>
      </c>
      <c r="F158" s="95"/>
      <c r="G158" s="95"/>
      <c r="H158" s="95"/>
      <c r="I158" s="95"/>
      <c r="J158" s="95"/>
      <c r="K158" s="95"/>
      <c r="L158" s="95"/>
      <c r="M158" s="95"/>
      <c r="N158" s="95"/>
      <c r="O158" s="95"/>
      <c r="P158" s="95"/>
      <c r="Q158" s="95"/>
      <c r="R158" s="95"/>
      <c r="S158" s="95"/>
    </row>
    <row r="159" spans="1:19" x14ac:dyDescent="0.25">
      <c r="A159" s="35" t="s">
        <v>5</v>
      </c>
      <c r="B159" s="35"/>
      <c r="C159" s="35"/>
      <c r="D159" s="35"/>
      <c r="E159" s="109">
        <v>5921030618</v>
      </c>
      <c r="F159" s="109"/>
      <c r="G159" s="109"/>
      <c r="H159" s="109"/>
      <c r="I159" s="109"/>
      <c r="J159" s="109"/>
      <c r="K159" s="109"/>
      <c r="L159" s="109"/>
      <c r="M159" s="109"/>
      <c r="N159" s="109"/>
      <c r="O159" s="109"/>
      <c r="P159" s="109"/>
      <c r="Q159" s="109"/>
      <c r="R159" s="109"/>
      <c r="S159" s="109"/>
    </row>
    <row r="160" spans="1:19" ht="6" customHeight="1" x14ac:dyDescent="0.25">
      <c r="A160" s="35"/>
      <c r="B160" s="35"/>
      <c r="C160" s="35"/>
      <c r="D160" s="35"/>
      <c r="E160" s="35"/>
      <c r="F160" s="35"/>
      <c r="G160" s="35"/>
      <c r="H160" s="35"/>
      <c r="I160" s="35"/>
      <c r="J160" s="35"/>
      <c r="K160" s="35"/>
      <c r="L160" s="35"/>
      <c r="M160" s="35"/>
      <c r="N160" s="35"/>
      <c r="O160" s="35"/>
      <c r="P160" s="35"/>
      <c r="Q160" s="35"/>
      <c r="R160" s="35"/>
      <c r="S160" s="35"/>
    </row>
    <row r="161" spans="1:21" ht="51.75" customHeight="1" x14ac:dyDescent="0.25">
      <c r="A161" s="97" t="s">
        <v>6</v>
      </c>
      <c r="B161" s="97" t="s">
        <v>0</v>
      </c>
      <c r="C161" s="97"/>
      <c r="D161" s="97"/>
      <c r="E161" s="97"/>
      <c r="F161" s="97" t="s">
        <v>25</v>
      </c>
      <c r="G161" s="98" t="s">
        <v>26</v>
      </c>
      <c r="H161" s="97" t="s">
        <v>11</v>
      </c>
      <c r="I161" s="97" t="s">
        <v>12</v>
      </c>
      <c r="J161" s="97" t="s">
        <v>27</v>
      </c>
      <c r="K161" s="100" t="s">
        <v>28</v>
      </c>
      <c r="L161" s="101"/>
      <c r="M161" s="105" t="s">
        <v>29</v>
      </c>
      <c r="N161" s="106"/>
      <c r="O161" s="97" t="s">
        <v>32</v>
      </c>
      <c r="P161" s="98" t="s">
        <v>38</v>
      </c>
      <c r="Q161" s="98" t="s">
        <v>37</v>
      </c>
      <c r="R161" s="97" t="s">
        <v>42</v>
      </c>
      <c r="S161" s="97" t="s">
        <v>13</v>
      </c>
    </row>
    <row r="162" spans="1:21" ht="132" x14ac:dyDescent="0.25">
      <c r="A162" s="97"/>
      <c r="B162" s="34" t="s">
        <v>7</v>
      </c>
      <c r="C162" s="34" t="s">
        <v>8</v>
      </c>
      <c r="D162" s="34" t="s">
        <v>9</v>
      </c>
      <c r="E162" s="34" t="s">
        <v>10</v>
      </c>
      <c r="F162" s="97"/>
      <c r="G162" s="99"/>
      <c r="H162" s="97"/>
      <c r="I162" s="97"/>
      <c r="J162" s="97"/>
      <c r="K162" s="34" t="s">
        <v>30</v>
      </c>
      <c r="L162" s="34" t="s">
        <v>31</v>
      </c>
      <c r="M162" s="34" t="s">
        <v>30</v>
      </c>
      <c r="N162" s="34" t="s">
        <v>31</v>
      </c>
      <c r="O162" s="97"/>
      <c r="P162" s="99"/>
      <c r="Q162" s="99"/>
      <c r="R162" s="97"/>
      <c r="S162" s="97"/>
    </row>
    <row r="163" spans="1:21" x14ac:dyDescent="0.25">
      <c r="A163" s="7">
        <v>1</v>
      </c>
      <c r="B163" s="7">
        <v>2</v>
      </c>
      <c r="C163" s="7">
        <v>3</v>
      </c>
      <c r="D163" s="7">
        <v>4</v>
      </c>
      <c r="E163" s="7">
        <v>5</v>
      </c>
      <c r="F163" s="7">
        <v>6</v>
      </c>
      <c r="G163" s="7">
        <v>7</v>
      </c>
      <c r="H163" s="7">
        <v>8</v>
      </c>
      <c r="I163" s="7">
        <v>9</v>
      </c>
      <c r="J163" s="7">
        <v>10</v>
      </c>
      <c r="K163" s="7">
        <v>11</v>
      </c>
      <c r="L163" s="7">
        <v>12</v>
      </c>
      <c r="M163" s="7">
        <v>13</v>
      </c>
      <c r="N163" s="7">
        <v>14</v>
      </c>
      <c r="O163" s="7">
        <v>15</v>
      </c>
      <c r="P163" s="7">
        <v>16</v>
      </c>
      <c r="Q163" s="7">
        <v>17</v>
      </c>
      <c r="R163" s="7">
        <v>18</v>
      </c>
      <c r="S163" s="7">
        <v>19</v>
      </c>
    </row>
    <row r="164" spans="1:21" ht="36" x14ac:dyDescent="0.25">
      <c r="A164" s="7">
        <v>168</v>
      </c>
      <c r="B164" s="8" t="s">
        <v>44</v>
      </c>
      <c r="C164" s="8" t="s">
        <v>45</v>
      </c>
      <c r="D164" s="8" t="s">
        <v>122</v>
      </c>
      <c r="E164" s="7">
        <v>28</v>
      </c>
      <c r="F164" s="7">
        <v>1582.2</v>
      </c>
      <c r="G164" s="7">
        <v>9</v>
      </c>
      <c r="H164" s="8" t="s">
        <v>47</v>
      </c>
      <c r="I164" s="8" t="s">
        <v>145</v>
      </c>
      <c r="J164" s="8" t="s">
        <v>111</v>
      </c>
      <c r="K164" s="10">
        <v>669533.80000000005</v>
      </c>
      <c r="L164" s="10">
        <f>F164*G164*6</f>
        <v>85438.8</v>
      </c>
      <c r="M164" s="10">
        <v>544585.43000000005</v>
      </c>
      <c r="N164" s="10">
        <v>81856.33</v>
      </c>
      <c r="O164" s="10">
        <f>K164-M164</f>
        <v>124948.37</v>
      </c>
      <c r="P164" s="10">
        <v>0</v>
      </c>
      <c r="Q164" s="10" t="s">
        <v>49</v>
      </c>
      <c r="R164" s="10" t="s">
        <v>49</v>
      </c>
      <c r="S164" s="10">
        <v>544585.42000000004</v>
      </c>
      <c r="T164" s="49">
        <f>S164+P164</f>
        <v>544585.42000000004</v>
      </c>
      <c r="U164" s="49">
        <f>S164+P164+O164</f>
        <v>669533.79</v>
      </c>
    </row>
    <row r="166" spans="1:21" x14ac:dyDescent="0.25">
      <c r="A166" s="95" t="s">
        <v>155</v>
      </c>
      <c r="B166" s="95"/>
      <c r="C166" s="95"/>
      <c r="D166" s="95"/>
      <c r="E166" s="95"/>
      <c r="F166" s="44"/>
      <c r="G166" s="44"/>
      <c r="H166" s="35"/>
      <c r="I166" s="44"/>
      <c r="J166" s="44"/>
      <c r="K166" s="35"/>
      <c r="L166" s="102" t="s">
        <v>156</v>
      </c>
      <c r="M166" s="102"/>
      <c r="N166" s="44"/>
      <c r="O166" s="35"/>
    </row>
    <row r="167" spans="1:21" x14ac:dyDescent="0.25">
      <c r="A167" s="35" t="s">
        <v>15</v>
      </c>
      <c r="B167" s="35"/>
      <c r="C167" s="35"/>
      <c r="D167" s="35"/>
      <c r="E167" s="35"/>
      <c r="F167" s="45"/>
      <c r="G167" s="45"/>
      <c r="H167" s="35"/>
      <c r="I167" s="36" t="s">
        <v>16</v>
      </c>
      <c r="J167" s="35"/>
      <c r="K167" s="35"/>
      <c r="L167" s="103" t="s">
        <v>17</v>
      </c>
      <c r="M167" s="103"/>
      <c r="N167" s="35"/>
      <c r="O167" s="35"/>
    </row>
    <row r="168" spans="1:21" x14ac:dyDescent="0.25">
      <c r="A168" s="35"/>
      <c r="B168" s="35"/>
      <c r="C168" s="35"/>
      <c r="D168" s="35"/>
      <c r="E168" s="35"/>
      <c r="F168" s="35"/>
      <c r="G168" s="35"/>
      <c r="H168" s="35"/>
      <c r="I168" s="35"/>
      <c r="J168" s="35"/>
      <c r="K168" s="46" t="s">
        <v>41</v>
      </c>
      <c r="L168" s="35"/>
      <c r="M168" s="35"/>
      <c r="N168" s="35"/>
      <c r="O168" s="35"/>
    </row>
    <row r="169" spans="1:21" x14ac:dyDescent="0.25">
      <c r="A169" s="35"/>
      <c r="B169" s="35"/>
      <c r="C169" s="35"/>
      <c r="D169" s="35"/>
      <c r="E169" s="35"/>
      <c r="F169" s="35"/>
      <c r="G169" s="35"/>
      <c r="H169" s="35"/>
      <c r="I169" s="35"/>
      <c r="J169" s="35"/>
      <c r="K169" s="35"/>
      <c r="L169" s="35"/>
      <c r="M169" s="35"/>
      <c r="N169" s="35"/>
      <c r="O169" s="35"/>
    </row>
    <row r="170" spans="1:21" x14ac:dyDescent="0.25">
      <c r="A170" s="35" t="s">
        <v>18</v>
      </c>
      <c r="B170" s="35"/>
      <c r="C170" s="102" t="s">
        <v>156</v>
      </c>
      <c r="D170" s="102"/>
      <c r="E170" s="35"/>
      <c r="F170" s="61">
        <v>43636</v>
      </c>
      <c r="G170" s="47"/>
      <c r="H170" s="107" t="s">
        <v>157</v>
      </c>
      <c r="I170" s="107"/>
      <c r="J170" s="35"/>
      <c r="K170" s="35"/>
      <c r="L170" s="35"/>
      <c r="M170" s="35"/>
      <c r="N170" s="35"/>
      <c r="O170" s="35"/>
    </row>
    <row r="171" spans="1:21" x14ac:dyDescent="0.25">
      <c r="A171" s="35"/>
      <c r="B171" s="35"/>
      <c r="C171" s="104" t="s">
        <v>19</v>
      </c>
      <c r="D171" s="104"/>
      <c r="E171" s="35"/>
      <c r="F171" s="48" t="s">
        <v>20</v>
      </c>
      <c r="G171" s="35"/>
      <c r="H171" s="48" t="s">
        <v>21</v>
      </c>
      <c r="I171" s="35"/>
      <c r="J171" s="35"/>
      <c r="K171" s="35"/>
      <c r="L171" s="35"/>
      <c r="M171" s="35"/>
      <c r="N171" s="35"/>
      <c r="O171" s="35"/>
    </row>
    <row r="174" spans="1:21" x14ac:dyDescent="0.25">
      <c r="A174" s="93" t="s">
        <v>1</v>
      </c>
      <c r="B174" s="93"/>
      <c r="C174" s="93"/>
      <c r="D174" s="93"/>
      <c r="E174" s="93"/>
      <c r="F174" s="93"/>
      <c r="G174" s="93"/>
      <c r="H174" s="93"/>
      <c r="I174" s="93"/>
      <c r="J174" s="93"/>
      <c r="K174" s="93"/>
      <c r="L174" s="93"/>
      <c r="M174" s="93"/>
      <c r="N174" s="93"/>
      <c r="O174" s="93"/>
      <c r="P174" s="93"/>
      <c r="Q174" s="93"/>
      <c r="R174" s="93"/>
      <c r="S174" s="93"/>
    </row>
    <row r="175" spans="1:21" x14ac:dyDescent="0.25">
      <c r="A175" s="93" t="s">
        <v>2</v>
      </c>
      <c r="B175" s="93"/>
      <c r="C175" s="93"/>
      <c r="D175" s="93"/>
      <c r="E175" s="93"/>
      <c r="F175" s="93"/>
      <c r="G175" s="93"/>
      <c r="H175" s="93"/>
      <c r="I175" s="93"/>
      <c r="J175" s="93"/>
      <c r="K175" s="93"/>
      <c r="L175" s="93"/>
      <c r="M175" s="93"/>
      <c r="N175" s="93"/>
      <c r="O175" s="93"/>
      <c r="P175" s="93"/>
      <c r="Q175" s="93"/>
      <c r="R175" s="93"/>
      <c r="S175" s="93"/>
    </row>
    <row r="176" spans="1:21" x14ac:dyDescent="0.25">
      <c r="A176" s="93" t="s">
        <v>3</v>
      </c>
      <c r="B176" s="93"/>
      <c r="C176" s="93"/>
      <c r="D176" s="93"/>
      <c r="E176" s="93"/>
      <c r="F176" s="93"/>
      <c r="G176" s="93"/>
      <c r="H176" s="93"/>
      <c r="I176" s="93"/>
      <c r="J176" s="93"/>
      <c r="K176" s="93"/>
      <c r="L176" s="93"/>
      <c r="M176" s="93"/>
      <c r="N176" s="93"/>
      <c r="O176" s="93"/>
      <c r="P176" s="93"/>
      <c r="Q176" s="93"/>
      <c r="R176" s="93"/>
      <c r="S176" s="93"/>
    </row>
    <row r="177" spans="1:21" x14ac:dyDescent="0.25">
      <c r="A177" s="94" t="s">
        <v>176</v>
      </c>
      <c r="B177" s="94"/>
      <c r="C177" s="94"/>
      <c r="D177" s="94"/>
      <c r="E177" s="94"/>
      <c r="F177" s="94"/>
      <c r="G177" s="94"/>
      <c r="H177" s="94"/>
      <c r="I177" s="94"/>
      <c r="J177" s="94"/>
      <c r="K177" s="94"/>
      <c r="L177" s="94"/>
      <c r="M177" s="94"/>
      <c r="N177" s="94"/>
      <c r="O177" s="94"/>
      <c r="P177" s="94"/>
      <c r="Q177" s="94"/>
      <c r="R177" s="94"/>
      <c r="S177" s="94"/>
    </row>
    <row r="178" spans="1:21" x14ac:dyDescent="0.25">
      <c r="A178" s="40"/>
      <c r="B178" s="35"/>
      <c r="C178" s="35"/>
      <c r="D178" s="35"/>
      <c r="E178" s="35"/>
      <c r="F178" s="35"/>
      <c r="G178" s="35"/>
      <c r="H178" s="35"/>
      <c r="I178" s="41"/>
      <c r="J178" s="42"/>
      <c r="K178" s="43" t="s">
        <v>106</v>
      </c>
      <c r="L178" s="35"/>
      <c r="M178" s="35"/>
      <c r="N178" s="35"/>
      <c r="O178" s="35"/>
      <c r="P178" s="35"/>
      <c r="Q178" s="35"/>
      <c r="R178" s="35"/>
      <c r="S178" s="35"/>
    </row>
    <row r="179" spans="1:21" x14ac:dyDescent="0.25">
      <c r="A179" s="35" t="s">
        <v>4</v>
      </c>
      <c r="B179" s="35"/>
      <c r="C179" s="35"/>
      <c r="D179" s="35"/>
      <c r="E179" s="95" t="s">
        <v>146</v>
      </c>
      <c r="F179" s="95"/>
      <c r="G179" s="95"/>
      <c r="H179" s="95"/>
      <c r="I179" s="95"/>
      <c r="J179" s="95"/>
      <c r="K179" s="95"/>
      <c r="L179" s="95"/>
      <c r="M179" s="95"/>
      <c r="N179" s="95"/>
      <c r="O179" s="95"/>
      <c r="P179" s="95"/>
      <c r="Q179" s="95"/>
      <c r="R179" s="95"/>
      <c r="S179" s="95"/>
    </row>
    <row r="180" spans="1:21" x14ac:dyDescent="0.25">
      <c r="A180" s="35" t="s">
        <v>5</v>
      </c>
      <c r="B180" s="35"/>
      <c r="C180" s="35"/>
      <c r="D180" s="35"/>
      <c r="E180" s="109">
        <v>5921026185</v>
      </c>
      <c r="F180" s="109"/>
      <c r="G180" s="109"/>
      <c r="H180" s="109"/>
      <c r="I180" s="109"/>
      <c r="J180" s="109"/>
      <c r="K180" s="109"/>
      <c r="L180" s="109"/>
      <c r="M180" s="109"/>
      <c r="N180" s="109"/>
      <c r="O180" s="109"/>
      <c r="P180" s="109"/>
      <c r="Q180" s="109"/>
      <c r="R180" s="109"/>
      <c r="S180" s="109"/>
    </row>
    <row r="181" spans="1:21" x14ac:dyDescent="0.25">
      <c r="A181" s="35"/>
      <c r="B181" s="35"/>
      <c r="C181" s="35"/>
      <c r="D181" s="35"/>
      <c r="E181" s="35"/>
      <c r="F181" s="35"/>
      <c r="G181" s="35"/>
      <c r="H181" s="35"/>
      <c r="I181" s="35"/>
      <c r="J181" s="35"/>
      <c r="K181" s="35"/>
      <c r="L181" s="35"/>
      <c r="M181" s="35"/>
      <c r="N181" s="35"/>
      <c r="O181" s="35"/>
      <c r="P181" s="35"/>
      <c r="Q181" s="35"/>
      <c r="R181" s="35"/>
      <c r="S181" s="35"/>
    </row>
    <row r="182" spans="1:21" ht="77.25" customHeight="1" x14ac:dyDescent="0.25">
      <c r="A182" s="97" t="s">
        <v>6</v>
      </c>
      <c r="B182" s="97" t="s">
        <v>0</v>
      </c>
      <c r="C182" s="97"/>
      <c r="D182" s="97"/>
      <c r="E182" s="97"/>
      <c r="F182" s="97" t="s">
        <v>25</v>
      </c>
      <c r="G182" s="98" t="s">
        <v>26</v>
      </c>
      <c r="H182" s="97" t="s">
        <v>11</v>
      </c>
      <c r="I182" s="97" t="s">
        <v>12</v>
      </c>
      <c r="J182" s="97" t="s">
        <v>27</v>
      </c>
      <c r="K182" s="100" t="s">
        <v>28</v>
      </c>
      <c r="L182" s="101"/>
      <c r="M182" s="105" t="s">
        <v>29</v>
      </c>
      <c r="N182" s="106"/>
      <c r="O182" s="97" t="s">
        <v>32</v>
      </c>
      <c r="P182" s="98" t="s">
        <v>38</v>
      </c>
      <c r="Q182" s="98" t="s">
        <v>37</v>
      </c>
      <c r="R182" s="97" t="s">
        <v>42</v>
      </c>
      <c r="S182" s="97" t="s">
        <v>13</v>
      </c>
    </row>
    <row r="183" spans="1:21" ht="214.5" customHeight="1" x14ac:dyDescent="0.25">
      <c r="A183" s="97"/>
      <c r="B183" s="34" t="s">
        <v>7</v>
      </c>
      <c r="C183" s="34" t="s">
        <v>8</v>
      </c>
      <c r="D183" s="34" t="s">
        <v>9</v>
      </c>
      <c r="E183" s="34" t="s">
        <v>10</v>
      </c>
      <c r="F183" s="97"/>
      <c r="G183" s="99"/>
      <c r="H183" s="97"/>
      <c r="I183" s="97"/>
      <c r="J183" s="97"/>
      <c r="K183" s="34" t="s">
        <v>30</v>
      </c>
      <c r="L183" s="34" t="s">
        <v>31</v>
      </c>
      <c r="M183" s="34" t="s">
        <v>30</v>
      </c>
      <c r="N183" s="34" t="s">
        <v>31</v>
      </c>
      <c r="O183" s="97"/>
      <c r="P183" s="99"/>
      <c r="Q183" s="99"/>
      <c r="R183" s="97"/>
      <c r="S183" s="97"/>
    </row>
    <row r="184" spans="1:21" x14ac:dyDescent="0.25">
      <c r="A184" s="7">
        <v>1</v>
      </c>
      <c r="B184" s="7">
        <v>2</v>
      </c>
      <c r="C184" s="7">
        <v>3</v>
      </c>
      <c r="D184" s="7">
        <v>4</v>
      </c>
      <c r="E184" s="7">
        <v>5</v>
      </c>
      <c r="F184" s="7">
        <v>6</v>
      </c>
      <c r="G184" s="7">
        <v>7</v>
      </c>
      <c r="H184" s="7">
        <v>8</v>
      </c>
      <c r="I184" s="7">
        <v>9</v>
      </c>
      <c r="J184" s="7">
        <v>10</v>
      </c>
      <c r="K184" s="7">
        <v>11</v>
      </c>
      <c r="L184" s="7">
        <v>12</v>
      </c>
      <c r="M184" s="7">
        <v>13</v>
      </c>
      <c r="N184" s="7">
        <v>14</v>
      </c>
      <c r="O184" s="7">
        <v>15</v>
      </c>
      <c r="P184" s="7">
        <v>16</v>
      </c>
      <c r="Q184" s="7">
        <v>17</v>
      </c>
      <c r="R184" s="7">
        <v>18</v>
      </c>
      <c r="S184" s="7">
        <v>19</v>
      </c>
    </row>
    <row r="185" spans="1:21" ht="54.75" customHeight="1" x14ac:dyDescent="0.25">
      <c r="A185" s="7">
        <v>1092</v>
      </c>
      <c r="B185" s="8" t="s">
        <v>44</v>
      </c>
      <c r="C185" s="8" t="s">
        <v>45</v>
      </c>
      <c r="D185" s="8" t="s">
        <v>85</v>
      </c>
      <c r="E185" s="7">
        <v>2</v>
      </c>
      <c r="F185" s="7">
        <v>4582.6099999999997</v>
      </c>
      <c r="G185" s="7">
        <v>9</v>
      </c>
      <c r="H185" s="8" t="s">
        <v>147</v>
      </c>
      <c r="I185" s="8" t="s">
        <v>148</v>
      </c>
      <c r="J185" s="8" t="s">
        <v>111</v>
      </c>
      <c r="K185" s="10">
        <v>1937596.47</v>
      </c>
      <c r="L185" s="10">
        <f>F185*G185*6</f>
        <v>247460.94</v>
      </c>
      <c r="M185" s="10">
        <v>1621029.5</v>
      </c>
      <c r="N185" s="10">
        <v>283588</v>
      </c>
      <c r="O185" s="10">
        <f>K185-M185</f>
        <v>316566.96999999997</v>
      </c>
      <c r="P185" s="10">
        <v>190000</v>
      </c>
      <c r="Q185" s="10" t="s">
        <v>49</v>
      </c>
      <c r="R185" s="10" t="s">
        <v>49</v>
      </c>
      <c r="S185" s="10">
        <v>1431029.47</v>
      </c>
      <c r="T185" s="49">
        <f>S185+P185</f>
        <v>1621029.47</v>
      </c>
      <c r="U185" s="49">
        <f>S185+P185+O185</f>
        <v>1937596.44</v>
      </c>
    </row>
    <row r="186" spans="1:21" ht="36" customHeight="1" x14ac:dyDescent="0.25">
      <c r="A186" s="95" t="s">
        <v>155</v>
      </c>
      <c r="B186" s="95"/>
      <c r="C186" s="95"/>
      <c r="D186" s="95"/>
      <c r="E186" s="95"/>
      <c r="F186" s="44"/>
      <c r="G186" s="44"/>
      <c r="H186" s="35"/>
      <c r="I186" s="44"/>
      <c r="J186" s="44"/>
      <c r="K186" s="35"/>
      <c r="L186" s="102" t="s">
        <v>156</v>
      </c>
      <c r="M186" s="102"/>
      <c r="N186" s="44"/>
      <c r="O186" s="35"/>
    </row>
    <row r="187" spans="1:21" x14ac:dyDescent="0.25">
      <c r="A187" s="35" t="s">
        <v>15</v>
      </c>
      <c r="B187" s="35"/>
      <c r="C187" s="35"/>
      <c r="D187" s="35"/>
      <c r="E187" s="35"/>
      <c r="F187" s="45"/>
      <c r="G187" s="45"/>
      <c r="H187" s="35"/>
      <c r="I187" s="36" t="s">
        <v>16</v>
      </c>
      <c r="J187" s="35"/>
      <c r="K187" s="35"/>
      <c r="L187" s="103" t="s">
        <v>17</v>
      </c>
      <c r="M187" s="103"/>
      <c r="N187" s="35"/>
      <c r="O187" s="35"/>
    </row>
    <row r="188" spans="1:21" x14ac:dyDescent="0.25">
      <c r="A188" s="35"/>
      <c r="B188" s="35"/>
      <c r="C188" s="35"/>
      <c r="D188" s="35"/>
      <c r="E188" s="35"/>
      <c r="F188" s="35"/>
      <c r="G188" s="35"/>
      <c r="H188" s="35"/>
      <c r="I188" s="35"/>
      <c r="J188" s="35"/>
      <c r="K188" s="46" t="s">
        <v>41</v>
      </c>
      <c r="L188" s="35"/>
      <c r="M188" s="35"/>
      <c r="N188" s="35"/>
      <c r="O188" s="35"/>
    </row>
    <row r="189" spans="1:21" x14ac:dyDescent="0.25">
      <c r="A189" s="35"/>
      <c r="B189" s="35"/>
      <c r="C189" s="35"/>
      <c r="D189" s="35"/>
      <c r="E189" s="35"/>
      <c r="F189" s="35"/>
      <c r="G189" s="35"/>
      <c r="H189" s="35"/>
      <c r="I189" s="35"/>
      <c r="J189" s="35"/>
      <c r="K189" s="35"/>
      <c r="L189" s="35"/>
      <c r="M189" s="35"/>
      <c r="N189" s="35"/>
      <c r="O189" s="35"/>
    </row>
    <row r="190" spans="1:21" x14ac:dyDescent="0.25">
      <c r="A190" s="35" t="s">
        <v>18</v>
      </c>
      <c r="B190" s="35"/>
      <c r="C190" s="102" t="s">
        <v>156</v>
      </c>
      <c r="D190" s="102"/>
      <c r="E190" s="35"/>
      <c r="F190" s="61">
        <v>43636</v>
      </c>
      <c r="G190" s="47"/>
      <c r="H190" s="107" t="s">
        <v>157</v>
      </c>
      <c r="I190" s="107"/>
      <c r="J190" s="35"/>
      <c r="K190" s="35"/>
      <c r="L190" s="35"/>
      <c r="M190" s="35"/>
      <c r="N190" s="35"/>
      <c r="O190" s="35"/>
    </row>
    <row r="191" spans="1:21" x14ac:dyDescent="0.25">
      <c r="A191" s="35"/>
      <c r="B191" s="35"/>
      <c r="C191" s="104" t="s">
        <v>19</v>
      </c>
      <c r="D191" s="104"/>
      <c r="E191" s="35"/>
      <c r="F191" s="48" t="s">
        <v>20</v>
      </c>
      <c r="G191" s="35"/>
      <c r="H191" s="48" t="s">
        <v>21</v>
      </c>
      <c r="I191" s="35"/>
      <c r="J191" s="35"/>
      <c r="K191" s="35"/>
      <c r="L191" s="35"/>
      <c r="M191" s="35"/>
      <c r="N191" s="35"/>
      <c r="O191" s="35"/>
    </row>
    <row r="193" spans="1:21" x14ac:dyDescent="0.25">
      <c r="A193" s="93" t="s">
        <v>1</v>
      </c>
      <c r="B193" s="93"/>
      <c r="C193" s="93"/>
      <c r="D193" s="93"/>
      <c r="E193" s="93"/>
      <c r="F193" s="93"/>
      <c r="G193" s="93"/>
      <c r="H193" s="93"/>
      <c r="I193" s="93"/>
      <c r="J193" s="93"/>
      <c r="K193" s="93"/>
      <c r="L193" s="93"/>
      <c r="M193" s="93"/>
      <c r="N193" s="93"/>
      <c r="O193" s="93"/>
      <c r="P193" s="93"/>
      <c r="Q193" s="93"/>
      <c r="R193" s="93"/>
      <c r="S193" s="93"/>
    </row>
    <row r="194" spans="1:21" x14ac:dyDescent="0.25">
      <c r="A194" s="93" t="s">
        <v>2</v>
      </c>
      <c r="B194" s="93"/>
      <c r="C194" s="93"/>
      <c r="D194" s="93"/>
      <c r="E194" s="93"/>
      <c r="F194" s="93"/>
      <c r="G194" s="93"/>
      <c r="H194" s="93"/>
      <c r="I194" s="93"/>
      <c r="J194" s="93"/>
      <c r="K194" s="93"/>
      <c r="L194" s="93"/>
      <c r="M194" s="93"/>
      <c r="N194" s="93"/>
      <c r="O194" s="93"/>
      <c r="P194" s="93"/>
      <c r="Q194" s="93"/>
      <c r="R194" s="93"/>
      <c r="S194" s="93"/>
    </row>
    <row r="195" spans="1:21" x14ac:dyDescent="0.25">
      <c r="A195" s="93" t="s">
        <v>3</v>
      </c>
      <c r="B195" s="93"/>
      <c r="C195" s="93"/>
      <c r="D195" s="93"/>
      <c r="E195" s="93"/>
      <c r="F195" s="93"/>
      <c r="G195" s="93"/>
      <c r="H195" s="93"/>
      <c r="I195" s="93"/>
      <c r="J195" s="93"/>
      <c r="K195" s="93"/>
      <c r="L195" s="93"/>
      <c r="M195" s="93"/>
      <c r="N195" s="93"/>
      <c r="O195" s="93"/>
      <c r="P195" s="93"/>
      <c r="Q195" s="93"/>
      <c r="R195" s="93"/>
      <c r="S195" s="93"/>
    </row>
    <row r="196" spans="1:21" x14ac:dyDescent="0.25">
      <c r="A196" s="94" t="s">
        <v>176</v>
      </c>
      <c r="B196" s="94"/>
      <c r="C196" s="94"/>
      <c r="D196" s="94"/>
      <c r="E196" s="94"/>
      <c r="F196" s="94"/>
      <c r="G196" s="94"/>
      <c r="H196" s="94"/>
      <c r="I196" s="94"/>
      <c r="J196" s="94"/>
      <c r="K196" s="94"/>
      <c r="L196" s="94"/>
      <c r="M196" s="94"/>
      <c r="N196" s="94"/>
      <c r="O196" s="94"/>
      <c r="P196" s="94"/>
      <c r="Q196" s="94"/>
      <c r="R196" s="94"/>
      <c r="S196" s="94"/>
    </row>
    <row r="197" spans="1:21" x14ac:dyDescent="0.25">
      <c r="A197" s="40"/>
      <c r="B197" s="35"/>
      <c r="C197" s="35"/>
      <c r="D197" s="35"/>
      <c r="E197" s="35"/>
      <c r="F197" s="35"/>
      <c r="G197" s="35"/>
      <c r="H197" s="35"/>
      <c r="I197" s="41"/>
      <c r="J197" s="42"/>
      <c r="K197" s="43" t="s">
        <v>106</v>
      </c>
      <c r="L197" s="35"/>
      <c r="M197" s="35"/>
      <c r="N197" s="35"/>
      <c r="O197" s="35"/>
      <c r="P197" s="35"/>
      <c r="Q197" s="35"/>
      <c r="R197" s="35"/>
      <c r="S197" s="35"/>
    </row>
    <row r="198" spans="1:21" x14ac:dyDescent="0.25">
      <c r="A198" s="35" t="s">
        <v>4</v>
      </c>
      <c r="B198" s="35"/>
      <c r="C198" s="35"/>
      <c r="D198" s="35"/>
      <c r="E198" s="95" t="s">
        <v>149</v>
      </c>
      <c r="F198" s="95"/>
      <c r="G198" s="95"/>
      <c r="H198" s="95"/>
      <c r="I198" s="95"/>
      <c r="J198" s="95"/>
      <c r="K198" s="95"/>
      <c r="L198" s="95"/>
      <c r="M198" s="95"/>
      <c r="N198" s="95"/>
      <c r="O198" s="95"/>
      <c r="P198" s="95"/>
      <c r="Q198" s="95"/>
      <c r="R198" s="95"/>
      <c r="S198" s="95"/>
    </row>
    <row r="199" spans="1:21" x14ac:dyDescent="0.25">
      <c r="A199" s="35" t="s">
        <v>5</v>
      </c>
      <c r="B199" s="35"/>
      <c r="C199" s="35"/>
      <c r="D199" s="35"/>
      <c r="E199" s="109">
        <v>5921025664</v>
      </c>
      <c r="F199" s="109"/>
      <c r="G199" s="109"/>
      <c r="H199" s="109"/>
      <c r="I199" s="109"/>
      <c r="J199" s="109"/>
      <c r="K199" s="109"/>
      <c r="L199" s="109"/>
      <c r="M199" s="109"/>
      <c r="N199" s="109"/>
      <c r="O199" s="109"/>
      <c r="P199" s="109"/>
      <c r="Q199" s="109"/>
      <c r="R199" s="109"/>
      <c r="S199" s="109"/>
    </row>
    <row r="200" spans="1:21" x14ac:dyDescent="0.25">
      <c r="A200" s="35"/>
      <c r="B200" s="35"/>
      <c r="C200" s="35"/>
      <c r="D200" s="35"/>
      <c r="E200" s="35"/>
      <c r="F200" s="35"/>
      <c r="G200" s="35"/>
      <c r="H200" s="35"/>
      <c r="I200" s="35"/>
      <c r="J200" s="35"/>
      <c r="K200" s="35"/>
      <c r="L200" s="35"/>
      <c r="M200" s="35"/>
      <c r="N200" s="35"/>
      <c r="O200" s="35"/>
      <c r="P200" s="35"/>
      <c r="Q200" s="35"/>
      <c r="R200" s="35"/>
      <c r="S200" s="35"/>
    </row>
    <row r="201" spans="1:21" ht="70.5" customHeight="1" x14ac:dyDescent="0.25">
      <c r="A201" s="97" t="s">
        <v>6</v>
      </c>
      <c r="B201" s="97" t="s">
        <v>0</v>
      </c>
      <c r="C201" s="97"/>
      <c r="D201" s="97"/>
      <c r="E201" s="97"/>
      <c r="F201" s="97" t="s">
        <v>25</v>
      </c>
      <c r="G201" s="98" t="s">
        <v>26</v>
      </c>
      <c r="H201" s="97" t="s">
        <v>11</v>
      </c>
      <c r="I201" s="97" t="s">
        <v>12</v>
      </c>
      <c r="J201" s="97" t="s">
        <v>27</v>
      </c>
      <c r="K201" s="100" t="s">
        <v>28</v>
      </c>
      <c r="L201" s="101"/>
      <c r="M201" s="105" t="s">
        <v>29</v>
      </c>
      <c r="N201" s="106"/>
      <c r="O201" s="97" t="s">
        <v>32</v>
      </c>
      <c r="P201" s="98" t="s">
        <v>38</v>
      </c>
      <c r="Q201" s="98" t="s">
        <v>37</v>
      </c>
      <c r="R201" s="97" t="s">
        <v>42</v>
      </c>
      <c r="S201" s="97" t="s">
        <v>13</v>
      </c>
    </row>
    <row r="202" spans="1:21" ht="173.25" customHeight="1" x14ac:dyDescent="0.25">
      <c r="A202" s="97"/>
      <c r="B202" s="34" t="s">
        <v>7</v>
      </c>
      <c r="C202" s="34" t="s">
        <v>8</v>
      </c>
      <c r="D202" s="34" t="s">
        <v>9</v>
      </c>
      <c r="E202" s="34" t="s">
        <v>10</v>
      </c>
      <c r="F202" s="97"/>
      <c r="G202" s="99"/>
      <c r="H202" s="97"/>
      <c r="I202" s="97"/>
      <c r="J202" s="97"/>
      <c r="K202" s="34" t="s">
        <v>30</v>
      </c>
      <c r="L202" s="34" t="s">
        <v>31</v>
      </c>
      <c r="M202" s="34" t="s">
        <v>30</v>
      </c>
      <c r="N202" s="34" t="s">
        <v>31</v>
      </c>
      <c r="O202" s="97"/>
      <c r="P202" s="99"/>
      <c r="Q202" s="99"/>
      <c r="R202" s="97"/>
      <c r="S202" s="97"/>
    </row>
    <row r="203" spans="1:21" x14ac:dyDescent="0.25">
      <c r="A203" s="7">
        <v>1</v>
      </c>
      <c r="B203" s="7">
        <v>2</v>
      </c>
      <c r="C203" s="7">
        <v>3</v>
      </c>
      <c r="D203" s="7">
        <v>4</v>
      </c>
      <c r="E203" s="7">
        <v>5</v>
      </c>
      <c r="F203" s="7">
        <v>6</v>
      </c>
      <c r="G203" s="7">
        <v>7</v>
      </c>
      <c r="H203" s="7">
        <v>8</v>
      </c>
      <c r="I203" s="7">
        <v>9</v>
      </c>
      <c r="J203" s="7">
        <v>10</v>
      </c>
      <c r="K203" s="7">
        <v>11</v>
      </c>
      <c r="L203" s="7">
        <v>12</v>
      </c>
      <c r="M203" s="7">
        <v>13</v>
      </c>
      <c r="N203" s="7">
        <v>14</v>
      </c>
      <c r="O203" s="7">
        <v>15</v>
      </c>
      <c r="P203" s="7">
        <v>16</v>
      </c>
      <c r="Q203" s="7">
        <v>17</v>
      </c>
      <c r="R203" s="7">
        <v>18</v>
      </c>
      <c r="S203" s="7">
        <v>19</v>
      </c>
    </row>
    <row r="204" spans="1:21" ht="52.5" customHeight="1" x14ac:dyDescent="0.25">
      <c r="A204" s="7">
        <v>378</v>
      </c>
      <c r="B204" s="8" t="s">
        <v>44</v>
      </c>
      <c r="C204" s="8" t="s">
        <v>45</v>
      </c>
      <c r="D204" s="8" t="s">
        <v>85</v>
      </c>
      <c r="E204" s="7">
        <v>8</v>
      </c>
      <c r="F204" s="7">
        <v>5452.8</v>
      </c>
      <c r="G204" s="7">
        <v>9</v>
      </c>
      <c r="H204" s="8" t="s">
        <v>47</v>
      </c>
      <c r="I204" s="8" t="s">
        <v>150</v>
      </c>
      <c r="J204" s="8" t="s">
        <v>111</v>
      </c>
      <c r="K204" s="10">
        <v>2267492.4</v>
      </c>
      <c r="L204" s="10">
        <f>F204*G204*6</f>
        <v>294451.20000000001</v>
      </c>
      <c r="M204" s="10">
        <v>1989601.3</v>
      </c>
      <c r="N204" s="10">
        <v>248346.7</v>
      </c>
      <c r="O204" s="10">
        <f>K204-M204</f>
        <v>277891.09999999986</v>
      </c>
      <c r="P204" s="10">
        <v>632717</v>
      </c>
      <c r="Q204" s="10" t="s">
        <v>49</v>
      </c>
      <c r="R204" s="10" t="s">
        <v>49</v>
      </c>
      <c r="S204" s="10">
        <v>1356884.27</v>
      </c>
      <c r="T204" s="49">
        <f>S204+P204</f>
        <v>1989601.27</v>
      </c>
      <c r="U204" s="49">
        <f>S204+P204+O204</f>
        <v>2267492.37</v>
      </c>
    </row>
    <row r="205" spans="1:21" ht="37.5" customHeight="1" x14ac:dyDescent="0.25">
      <c r="A205" s="95" t="s">
        <v>155</v>
      </c>
      <c r="B205" s="95"/>
      <c r="C205" s="95"/>
      <c r="D205" s="95"/>
      <c r="E205" s="95"/>
      <c r="F205" s="44"/>
      <c r="G205" s="44"/>
      <c r="H205" s="35"/>
      <c r="I205" s="44"/>
      <c r="J205" s="44"/>
      <c r="K205" s="35"/>
      <c r="L205" s="102" t="s">
        <v>156</v>
      </c>
      <c r="M205" s="102"/>
      <c r="N205" s="44"/>
      <c r="O205" s="35"/>
    </row>
    <row r="206" spans="1:21" x14ac:dyDescent="0.25">
      <c r="A206" s="35" t="s">
        <v>15</v>
      </c>
      <c r="B206" s="35"/>
      <c r="C206" s="35"/>
      <c r="D206" s="35"/>
      <c r="E206" s="35"/>
      <c r="F206" s="45"/>
      <c r="G206" s="45"/>
      <c r="H206" s="35"/>
      <c r="I206" s="36" t="s">
        <v>16</v>
      </c>
      <c r="J206" s="35"/>
      <c r="K206" s="35"/>
      <c r="L206" s="103" t="s">
        <v>17</v>
      </c>
      <c r="M206" s="103"/>
      <c r="N206" s="35"/>
      <c r="O206" s="35"/>
    </row>
    <row r="207" spans="1:21" x14ac:dyDescent="0.25">
      <c r="A207" s="35"/>
      <c r="B207" s="35"/>
      <c r="C207" s="35"/>
      <c r="D207" s="35"/>
      <c r="E207" s="35"/>
      <c r="F207" s="35"/>
      <c r="G207" s="35"/>
      <c r="H207" s="35"/>
      <c r="I207" s="35"/>
      <c r="J207" s="35"/>
      <c r="K207" s="46" t="s">
        <v>41</v>
      </c>
      <c r="L207" s="35"/>
      <c r="M207" s="35"/>
      <c r="N207" s="35"/>
      <c r="O207" s="35"/>
    </row>
    <row r="208" spans="1:21" x14ac:dyDescent="0.25">
      <c r="A208" s="35"/>
      <c r="B208" s="35"/>
      <c r="C208" s="35"/>
      <c r="D208" s="35"/>
      <c r="E208" s="35"/>
      <c r="F208" s="35"/>
      <c r="G208" s="35"/>
      <c r="H208" s="35"/>
      <c r="I208" s="35"/>
      <c r="J208" s="35"/>
      <c r="K208" s="35"/>
      <c r="L208" s="35"/>
      <c r="M208" s="35"/>
      <c r="N208" s="35"/>
      <c r="O208" s="35"/>
    </row>
    <row r="209" spans="1:21" x14ac:dyDescent="0.25">
      <c r="A209" s="35" t="s">
        <v>18</v>
      </c>
      <c r="B209" s="35"/>
      <c r="C209" s="102" t="s">
        <v>156</v>
      </c>
      <c r="D209" s="102"/>
      <c r="E209" s="35"/>
      <c r="F209" s="61">
        <v>43636</v>
      </c>
      <c r="G209" s="47"/>
      <c r="H209" s="107" t="s">
        <v>157</v>
      </c>
      <c r="I209" s="107"/>
      <c r="J209" s="35"/>
      <c r="K209" s="35"/>
      <c r="L209" s="35"/>
      <c r="M209" s="35"/>
      <c r="N209" s="35"/>
      <c r="O209" s="35"/>
    </row>
    <row r="210" spans="1:21" x14ac:dyDescent="0.25">
      <c r="A210" s="35"/>
      <c r="B210" s="35"/>
      <c r="C210" s="104" t="s">
        <v>19</v>
      </c>
      <c r="D210" s="104"/>
      <c r="E210" s="35"/>
      <c r="F210" s="48" t="s">
        <v>20</v>
      </c>
      <c r="G210" s="35"/>
      <c r="H210" s="48" t="s">
        <v>21</v>
      </c>
      <c r="I210" s="35"/>
      <c r="J210" s="35"/>
      <c r="K210" s="35"/>
      <c r="L210" s="35"/>
      <c r="M210" s="35"/>
      <c r="N210" s="35"/>
      <c r="O210" s="35"/>
    </row>
    <row r="212" spans="1:21" x14ac:dyDescent="0.25">
      <c r="A212" s="93" t="s">
        <v>1</v>
      </c>
      <c r="B212" s="93"/>
      <c r="C212" s="93"/>
      <c r="D212" s="93"/>
      <c r="E212" s="93"/>
      <c r="F212" s="93"/>
      <c r="G212" s="93"/>
      <c r="H212" s="93"/>
      <c r="I212" s="93"/>
      <c r="J212" s="93"/>
      <c r="K212" s="93"/>
      <c r="L212" s="93"/>
      <c r="M212" s="93"/>
      <c r="N212" s="93"/>
      <c r="O212" s="93"/>
      <c r="P212" s="93"/>
      <c r="Q212" s="93"/>
      <c r="R212" s="93"/>
      <c r="S212" s="93"/>
    </row>
    <row r="213" spans="1:21" x14ac:dyDescent="0.25">
      <c r="A213" s="93" t="s">
        <v>2</v>
      </c>
      <c r="B213" s="93"/>
      <c r="C213" s="93"/>
      <c r="D213" s="93"/>
      <c r="E213" s="93"/>
      <c r="F213" s="93"/>
      <c r="G213" s="93"/>
      <c r="H213" s="93"/>
      <c r="I213" s="93"/>
      <c r="J213" s="93"/>
      <c r="K213" s="93"/>
      <c r="L213" s="93"/>
      <c r="M213" s="93"/>
      <c r="N213" s="93"/>
      <c r="O213" s="93"/>
      <c r="P213" s="93"/>
      <c r="Q213" s="93"/>
      <c r="R213" s="93"/>
      <c r="S213" s="93"/>
    </row>
    <row r="214" spans="1:21" x14ac:dyDescent="0.25">
      <c r="A214" s="93" t="s">
        <v>3</v>
      </c>
      <c r="B214" s="93"/>
      <c r="C214" s="93"/>
      <c r="D214" s="93"/>
      <c r="E214" s="93"/>
      <c r="F214" s="93"/>
      <c r="G214" s="93"/>
      <c r="H214" s="93"/>
      <c r="I214" s="93"/>
      <c r="J214" s="93"/>
      <c r="K214" s="93"/>
      <c r="L214" s="93"/>
      <c r="M214" s="93"/>
      <c r="N214" s="93"/>
      <c r="O214" s="93"/>
      <c r="P214" s="93"/>
      <c r="Q214" s="93"/>
      <c r="R214" s="93"/>
      <c r="S214" s="93"/>
    </row>
    <row r="215" spans="1:21" x14ac:dyDescent="0.25">
      <c r="A215" s="94" t="s">
        <v>176</v>
      </c>
      <c r="B215" s="94"/>
      <c r="C215" s="94"/>
      <c r="D215" s="94"/>
      <c r="E215" s="94"/>
      <c r="F215" s="94"/>
      <c r="G215" s="94"/>
      <c r="H215" s="94"/>
      <c r="I215" s="94"/>
      <c r="J215" s="94"/>
      <c r="K215" s="94"/>
      <c r="L215" s="94"/>
      <c r="M215" s="94"/>
      <c r="N215" s="94"/>
      <c r="O215" s="94"/>
      <c r="P215" s="94"/>
      <c r="Q215" s="94"/>
      <c r="R215" s="94"/>
      <c r="S215" s="94"/>
    </row>
    <row r="216" spans="1:21" x14ac:dyDescent="0.25">
      <c r="A216" s="40"/>
      <c r="B216" s="35"/>
      <c r="C216" s="35"/>
      <c r="D216" s="35"/>
      <c r="E216" s="35"/>
      <c r="F216" s="35"/>
      <c r="G216" s="35"/>
      <c r="H216" s="35"/>
      <c r="I216" s="41"/>
      <c r="J216" s="42"/>
      <c r="K216" s="43" t="s">
        <v>106</v>
      </c>
      <c r="L216" s="35"/>
      <c r="M216" s="35"/>
      <c r="N216" s="35"/>
      <c r="O216" s="35"/>
      <c r="P216" s="35"/>
      <c r="Q216" s="35"/>
      <c r="R216" s="35"/>
      <c r="S216" s="35"/>
    </row>
    <row r="217" spans="1:21" x14ac:dyDescent="0.25">
      <c r="A217" s="35" t="s">
        <v>4</v>
      </c>
      <c r="B217" s="35"/>
      <c r="C217" s="35"/>
      <c r="D217" s="35"/>
      <c r="E217" s="95" t="s">
        <v>151</v>
      </c>
      <c r="F217" s="95"/>
      <c r="G217" s="95"/>
      <c r="H217" s="95"/>
      <c r="I217" s="95"/>
      <c r="J217" s="95"/>
      <c r="K217" s="95"/>
      <c r="L217" s="95"/>
      <c r="M217" s="95"/>
      <c r="N217" s="95"/>
      <c r="O217" s="95"/>
      <c r="P217" s="95"/>
      <c r="Q217" s="95"/>
      <c r="R217" s="95"/>
      <c r="S217" s="95"/>
    </row>
    <row r="218" spans="1:21" x14ac:dyDescent="0.25">
      <c r="A218" s="35" t="s">
        <v>5</v>
      </c>
      <c r="B218" s="35"/>
      <c r="C218" s="35"/>
      <c r="D218" s="35"/>
      <c r="E218" s="109">
        <v>5921025657</v>
      </c>
      <c r="F218" s="109"/>
      <c r="G218" s="109"/>
      <c r="H218" s="109"/>
      <c r="I218" s="109"/>
      <c r="J218" s="109"/>
      <c r="K218" s="109"/>
      <c r="L218" s="109"/>
      <c r="M218" s="109"/>
      <c r="N218" s="109"/>
      <c r="O218" s="109"/>
      <c r="P218" s="109"/>
      <c r="Q218" s="109"/>
      <c r="R218" s="109"/>
      <c r="S218" s="109"/>
    </row>
    <row r="219" spans="1:21" x14ac:dyDescent="0.25">
      <c r="A219" s="35"/>
      <c r="B219" s="35"/>
      <c r="C219" s="35"/>
      <c r="D219" s="35"/>
      <c r="E219" s="35"/>
      <c r="F219" s="35"/>
      <c r="G219" s="35"/>
      <c r="H219" s="35"/>
      <c r="I219" s="35"/>
      <c r="J219" s="35"/>
      <c r="K219" s="35"/>
      <c r="L219" s="35"/>
      <c r="M219" s="35"/>
      <c r="N219" s="35"/>
      <c r="O219" s="35"/>
      <c r="P219" s="35"/>
      <c r="Q219" s="35"/>
      <c r="R219" s="35"/>
      <c r="S219" s="35"/>
    </row>
    <row r="220" spans="1:21" ht="77.25" customHeight="1" x14ac:dyDescent="0.25">
      <c r="A220" s="97" t="s">
        <v>6</v>
      </c>
      <c r="B220" s="97" t="s">
        <v>0</v>
      </c>
      <c r="C220" s="97"/>
      <c r="D220" s="97"/>
      <c r="E220" s="97"/>
      <c r="F220" s="97" t="s">
        <v>25</v>
      </c>
      <c r="G220" s="98" t="s">
        <v>26</v>
      </c>
      <c r="H220" s="97" t="s">
        <v>11</v>
      </c>
      <c r="I220" s="97" t="s">
        <v>12</v>
      </c>
      <c r="J220" s="97" t="s">
        <v>27</v>
      </c>
      <c r="K220" s="100" t="s">
        <v>28</v>
      </c>
      <c r="L220" s="101"/>
      <c r="M220" s="105" t="s">
        <v>29</v>
      </c>
      <c r="N220" s="106"/>
      <c r="O220" s="97" t="s">
        <v>32</v>
      </c>
      <c r="P220" s="98" t="s">
        <v>38</v>
      </c>
      <c r="Q220" s="98" t="s">
        <v>37</v>
      </c>
      <c r="R220" s="97" t="s">
        <v>42</v>
      </c>
      <c r="S220" s="97" t="s">
        <v>13</v>
      </c>
    </row>
    <row r="221" spans="1:21" ht="161.25" customHeight="1" x14ac:dyDescent="0.25">
      <c r="A221" s="97"/>
      <c r="B221" s="34" t="s">
        <v>7</v>
      </c>
      <c r="C221" s="34" t="s">
        <v>8</v>
      </c>
      <c r="D221" s="34" t="s">
        <v>9</v>
      </c>
      <c r="E221" s="34" t="s">
        <v>10</v>
      </c>
      <c r="F221" s="97"/>
      <c r="G221" s="99"/>
      <c r="H221" s="97"/>
      <c r="I221" s="97"/>
      <c r="J221" s="97"/>
      <c r="K221" s="34" t="s">
        <v>30</v>
      </c>
      <c r="L221" s="34" t="s">
        <v>31</v>
      </c>
      <c r="M221" s="34" t="s">
        <v>30</v>
      </c>
      <c r="N221" s="34" t="s">
        <v>31</v>
      </c>
      <c r="O221" s="97"/>
      <c r="P221" s="99"/>
      <c r="Q221" s="99"/>
      <c r="R221" s="97"/>
      <c r="S221" s="97"/>
    </row>
    <row r="222" spans="1:21" x14ac:dyDescent="0.25">
      <c r="A222" s="7">
        <v>1</v>
      </c>
      <c r="B222" s="7">
        <v>2</v>
      </c>
      <c r="C222" s="7">
        <v>3</v>
      </c>
      <c r="D222" s="7">
        <v>4</v>
      </c>
      <c r="E222" s="7">
        <v>5</v>
      </c>
      <c r="F222" s="7">
        <v>6</v>
      </c>
      <c r="G222" s="7">
        <v>7</v>
      </c>
      <c r="H222" s="7">
        <v>8</v>
      </c>
      <c r="I222" s="7">
        <v>9</v>
      </c>
      <c r="J222" s="7">
        <v>10</v>
      </c>
      <c r="K222" s="7">
        <v>11</v>
      </c>
      <c r="L222" s="7">
        <v>12</v>
      </c>
      <c r="M222" s="7">
        <v>13</v>
      </c>
      <c r="N222" s="7">
        <v>14</v>
      </c>
      <c r="O222" s="7">
        <v>15</v>
      </c>
      <c r="P222" s="7">
        <v>16</v>
      </c>
      <c r="Q222" s="7">
        <v>17</v>
      </c>
      <c r="R222" s="7">
        <v>18</v>
      </c>
      <c r="S222" s="7">
        <v>19</v>
      </c>
    </row>
    <row r="223" spans="1:21" ht="55.5" customHeight="1" x14ac:dyDescent="0.25">
      <c r="A223" s="7">
        <v>1297</v>
      </c>
      <c r="B223" s="8" t="s">
        <v>44</v>
      </c>
      <c r="C223" s="8" t="s">
        <v>45</v>
      </c>
      <c r="D223" s="8" t="s">
        <v>85</v>
      </c>
      <c r="E223" s="7" t="s">
        <v>75</v>
      </c>
      <c r="F223" s="7">
        <v>5476.4</v>
      </c>
      <c r="G223" s="7">
        <v>9</v>
      </c>
      <c r="H223" s="8" t="s">
        <v>47</v>
      </c>
      <c r="I223" s="8" t="s">
        <v>152</v>
      </c>
      <c r="J223" s="8" t="s">
        <v>111</v>
      </c>
      <c r="K223" s="10">
        <v>2037371.6</v>
      </c>
      <c r="L223" s="10">
        <f>F223*G223*6</f>
        <v>295725.59999999998</v>
      </c>
      <c r="M223" s="10">
        <v>2013731.29</v>
      </c>
      <c r="N223" s="10">
        <v>329043.78999999998</v>
      </c>
      <c r="O223" s="10">
        <f>K223-M223</f>
        <v>23640.310000000056</v>
      </c>
      <c r="P223" s="10">
        <v>1233896.7</v>
      </c>
      <c r="Q223" s="10" t="s">
        <v>49</v>
      </c>
      <c r="R223" s="10" t="s">
        <v>49</v>
      </c>
      <c r="S223" s="10">
        <v>779834.5</v>
      </c>
      <c r="T223" s="49">
        <f>S223+P223</f>
        <v>2013731.2</v>
      </c>
      <c r="U223" s="49">
        <f>S223+P223+O223</f>
        <v>2037371.51</v>
      </c>
    </row>
    <row r="224" spans="1:21" ht="32.25" customHeight="1" x14ac:dyDescent="0.25">
      <c r="A224" s="95" t="s">
        <v>155</v>
      </c>
      <c r="B224" s="95"/>
      <c r="C224" s="95"/>
      <c r="D224" s="95"/>
      <c r="E224" s="95"/>
      <c r="F224" s="44"/>
      <c r="G224" s="44"/>
      <c r="H224" s="35"/>
      <c r="I224" s="44"/>
      <c r="J224" s="44"/>
      <c r="K224" s="35"/>
      <c r="L224" s="102" t="s">
        <v>156</v>
      </c>
      <c r="M224" s="102"/>
      <c r="N224" s="44"/>
      <c r="O224" s="35"/>
    </row>
    <row r="225" spans="1:19" x14ac:dyDescent="0.25">
      <c r="A225" s="35" t="s">
        <v>15</v>
      </c>
      <c r="B225" s="35"/>
      <c r="C225" s="35"/>
      <c r="D225" s="35"/>
      <c r="E225" s="35"/>
      <c r="F225" s="45"/>
      <c r="G225" s="45"/>
      <c r="H225" s="35"/>
      <c r="I225" s="36" t="s">
        <v>16</v>
      </c>
      <c r="J225" s="35"/>
      <c r="K225" s="35"/>
      <c r="L225" s="103" t="s">
        <v>17</v>
      </c>
      <c r="M225" s="103"/>
      <c r="N225" s="35"/>
      <c r="O225" s="35"/>
    </row>
    <row r="226" spans="1:19" x14ac:dyDescent="0.25">
      <c r="A226" s="35"/>
      <c r="B226" s="35"/>
      <c r="C226" s="35"/>
      <c r="D226" s="35"/>
      <c r="E226" s="35"/>
      <c r="F226" s="35"/>
      <c r="G226" s="35"/>
      <c r="H226" s="35"/>
      <c r="I226" s="35"/>
      <c r="J226" s="35"/>
      <c r="K226" s="46" t="s">
        <v>41</v>
      </c>
      <c r="L226" s="35"/>
      <c r="M226" s="35"/>
      <c r="N226" s="35"/>
      <c r="O226" s="35"/>
    </row>
    <row r="227" spans="1:19" x14ac:dyDescent="0.25">
      <c r="A227" s="35"/>
      <c r="B227" s="35"/>
      <c r="C227" s="35"/>
      <c r="D227" s="35"/>
      <c r="E227" s="35"/>
      <c r="F227" s="35"/>
      <c r="G227" s="35"/>
      <c r="H227" s="35"/>
      <c r="I227" s="35"/>
      <c r="J227" s="35"/>
      <c r="K227" s="35"/>
      <c r="L227" s="35"/>
      <c r="M227" s="35"/>
      <c r="N227" s="35"/>
      <c r="O227" s="35"/>
    </row>
    <row r="228" spans="1:19" x14ac:dyDescent="0.25">
      <c r="A228" s="35" t="s">
        <v>18</v>
      </c>
      <c r="B228" s="35"/>
      <c r="C228" s="102" t="s">
        <v>156</v>
      </c>
      <c r="D228" s="102"/>
      <c r="E228" s="35"/>
      <c r="F228" s="61">
        <v>43636</v>
      </c>
      <c r="G228" s="47"/>
      <c r="H228" s="107" t="s">
        <v>157</v>
      </c>
      <c r="I228" s="107"/>
      <c r="J228" s="35"/>
      <c r="K228" s="35"/>
      <c r="L228" s="35"/>
      <c r="M228" s="35"/>
      <c r="N228" s="35"/>
      <c r="O228" s="35"/>
    </row>
    <row r="229" spans="1:19" x14ac:dyDescent="0.25">
      <c r="A229" s="35"/>
      <c r="B229" s="35"/>
      <c r="C229" s="104" t="s">
        <v>19</v>
      </c>
      <c r="D229" s="104"/>
      <c r="E229" s="35"/>
      <c r="F229" s="48" t="s">
        <v>20</v>
      </c>
      <c r="G229" s="35"/>
      <c r="H229" s="48" t="s">
        <v>21</v>
      </c>
      <c r="I229" s="35"/>
      <c r="J229" s="35"/>
      <c r="K229" s="35"/>
      <c r="L229" s="35"/>
      <c r="M229" s="35"/>
      <c r="N229" s="35"/>
      <c r="O229" s="35"/>
    </row>
    <row r="231" spans="1:19" x14ac:dyDescent="0.25">
      <c r="A231" s="93" t="s">
        <v>1</v>
      </c>
      <c r="B231" s="93"/>
      <c r="C231" s="93"/>
      <c r="D231" s="93"/>
      <c r="E231" s="93"/>
      <c r="F231" s="93"/>
      <c r="G231" s="93"/>
      <c r="H231" s="93"/>
      <c r="I231" s="93"/>
      <c r="J231" s="93"/>
      <c r="K231" s="93"/>
      <c r="L231" s="93"/>
      <c r="M231" s="93"/>
      <c r="N231" s="93"/>
      <c r="O231" s="93"/>
      <c r="P231" s="93"/>
      <c r="Q231" s="93"/>
      <c r="R231" s="93"/>
      <c r="S231" s="93"/>
    </row>
    <row r="232" spans="1:19" x14ac:dyDescent="0.25">
      <c r="A232" s="93" t="s">
        <v>2</v>
      </c>
      <c r="B232" s="93"/>
      <c r="C232" s="93"/>
      <c r="D232" s="93"/>
      <c r="E232" s="93"/>
      <c r="F232" s="93"/>
      <c r="G232" s="93"/>
      <c r="H232" s="93"/>
      <c r="I232" s="93"/>
      <c r="J232" s="93"/>
      <c r="K232" s="93"/>
      <c r="L232" s="93"/>
      <c r="M232" s="93"/>
      <c r="N232" s="93"/>
      <c r="O232" s="93"/>
      <c r="P232" s="93"/>
      <c r="Q232" s="93"/>
      <c r="R232" s="93"/>
      <c r="S232" s="93"/>
    </row>
    <row r="233" spans="1:19" x14ac:dyDescent="0.25">
      <c r="A233" s="93" t="s">
        <v>3</v>
      </c>
      <c r="B233" s="93"/>
      <c r="C233" s="93"/>
      <c r="D233" s="93"/>
      <c r="E233" s="93"/>
      <c r="F233" s="93"/>
      <c r="G233" s="93"/>
      <c r="H233" s="93"/>
      <c r="I233" s="93"/>
      <c r="J233" s="93"/>
      <c r="K233" s="93"/>
      <c r="L233" s="93"/>
      <c r="M233" s="93"/>
      <c r="N233" s="93"/>
      <c r="O233" s="93"/>
      <c r="P233" s="93"/>
      <c r="Q233" s="93"/>
      <c r="R233" s="93"/>
      <c r="S233" s="93"/>
    </row>
    <row r="234" spans="1:19" x14ac:dyDescent="0.25">
      <c r="A234" s="94" t="s">
        <v>176</v>
      </c>
      <c r="B234" s="94"/>
      <c r="C234" s="94"/>
      <c r="D234" s="94"/>
      <c r="E234" s="94"/>
      <c r="F234" s="94"/>
      <c r="G234" s="94"/>
      <c r="H234" s="94"/>
      <c r="I234" s="94"/>
      <c r="J234" s="94"/>
      <c r="K234" s="94"/>
      <c r="L234" s="94"/>
      <c r="M234" s="94"/>
      <c r="N234" s="94"/>
      <c r="O234" s="94"/>
      <c r="P234" s="94"/>
      <c r="Q234" s="94"/>
      <c r="R234" s="94"/>
      <c r="S234" s="94"/>
    </row>
    <row r="235" spans="1:19" x14ac:dyDescent="0.25">
      <c r="A235" s="40"/>
      <c r="B235" s="35"/>
      <c r="C235" s="35"/>
      <c r="D235" s="35"/>
      <c r="E235" s="35"/>
      <c r="F235" s="35"/>
      <c r="G235" s="35"/>
      <c r="H235" s="35"/>
      <c r="I235" s="41"/>
      <c r="J235" s="42"/>
      <c r="K235" s="43" t="s">
        <v>106</v>
      </c>
      <c r="L235" s="35"/>
      <c r="M235" s="35"/>
      <c r="N235" s="35"/>
      <c r="O235" s="35"/>
      <c r="P235" s="35"/>
      <c r="Q235" s="35"/>
      <c r="R235" s="35"/>
      <c r="S235" s="35"/>
    </row>
    <row r="236" spans="1:19" x14ac:dyDescent="0.25">
      <c r="A236" s="35" t="s">
        <v>4</v>
      </c>
      <c r="B236" s="35"/>
      <c r="C236" s="35"/>
      <c r="D236" s="35"/>
      <c r="E236" s="95" t="s">
        <v>153</v>
      </c>
      <c r="F236" s="95"/>
      <c r="G236" s="95"/>
      <c r="H236" s="95"/>
      <c r="I236" s="95"/>
      <c r="J236" s="95"/>
      <c r="K236" s="95"/>
      <c r="L236" s="95"/>
      <c r="M236" s="95"/>
      <c r="N236" s="95"/>
      <c r="O236" s="95"/>
      <c r="P236" s="95"/>
      <c r="Q236" s="95"/>
      <c r="R236" s="95"/>
      <c r="S236" s="95"/>
    </row>
    <row r="237" spans="1:19" x14ac:dyDescent="0.25">
      <c r="A237" s="35" t="s">
        <v>5</v>
      </c>
      <c r="B237" s="35"/>
      <c r="C237" s="35"/>
      <c r="D237" s="35"/>
      <c r="E237" s="109">
        <v>5921025640</v>
      </c>
      <c r="F237" s="109"/>
      <c r="G237" s="109"/>
      <c r="H237" s="109"/>
      <c r="I237" s="109"/>
      <c r="J237" s="109"/>
      <c r="K237" s="109"/>
      <c r="L237" s="109"/>
      <c r="M237" s="109"/>
      <c r="N237" s="109"/>
      <c r="O237" s="109"/>
      <c r="P237" s="109"/>
      <c r="Q237" s="109"/>
      <c r="R237" s="109"/>
      <c r="S237" s="109"/>
    </row>
    <row r="238" spans="1:19" x14ac:dyDescent="0.25">
      <c r="A238" s="35"/>
      <c r="B238" s="35"/>
      <c r="C238" s="35"/>
      <c r="D238" s="35"/>
      <c r="E238" s="35"/>
      <c r="F238" s="35"/>
      <c r="G238" s="35"/>
      <c r="H238" s="35"/>
      <c r="I238" s="35"/>
      <c r="J238" s="35"/>
      <c r="K238" s="35"/>
      <c r="L238" s="35"/>
      <c r="M238" s="35"/>
      <c r="N238" s="35"/>
      <c r="O238" s="35"/>
      <c r="P238" s="35"/>
      <c r="Q238" s="35"/>
      <c r="R238" s="35"/>
      <c r="S238" s="35"/>
    </row>
    <row r="239" spans="1:19" ht="69.75" customHeight="1" x14ac:dyDescent="0.25">
      <c r="A239" s="97" t="s">
        <v>6</v>
      </c>
      <c r="B239" s="97" t="s">
        <v>0</v>
      </c>
      <c r="C239" s="97"/>
      <c r="D239" s="97"/>
      <c r="E239" s="97"/>
      <c r="F239" s="97" t="s">
        <v>25</v>
      </c>
      <c r="G239" s="98" t="s">
        <v>26</v>
      </c>
      <c r="H239" s="97" t="s">
        <v>11</v>
      </c>
      <c r="I239" s="97" t="s">
        <v>12</v>
      </c>
      <c r="J239" s="97" t="s">
        <v>27</v>
      </c>
      <c r="K239" s="100" t="s">
        <v>28</v>
      </c>
      <c r="L239" s="101"/>
      <c r="M239" s="105" t="s">
        <v>29</v>
      </c>
      <c r="N239" s="106"/>
      <c r="O239" s="97" t="s">
        <v>32</v>
      </c>
      <c r="P239" s="98" t="s">
        <v>38</v>
      </c>
      <c r="Q239" s="98" t="s">
        <v>37</v>
      </c>
      <c r="R239" s="97" t="s">
        <v>42</v>
      </c>
      <c r="S239" s="97" t="s">
        <v>13</v>
      </c>
    </row>
    <row r="240" spans="1:19" ht="184.5" customHeight="1" x14ac:dyDescent="0.25">
      <c r="A240" s="97"/>
      <c r="B240" s="34" t="s">
        <v>7</v>
      </c>
      <c r="C240" s="34" t="s">
        <v>8</v>
      </c>
      <c r="D240" s="34" t="s">
        <v>9</v>
      </c>
      <c r="E240" s="34" t="s">
        <v>10</v>
      </c>
      <c r="F240" s="97"/>
      <c r="G240" s="99"/>
      <c r="H240" s="97"/>
      <c r="I240" s="97"/>
      <c r="J240" s="97"/>
      <c r="K240" s="34" t="s">
        <v>30</v>
      </c>
      <c r="L240" s="34" t="s">
        <v>31</v>
      </c>
      <c r="M240" s="34" t="s">
        <v>30</v>
      </c>
      <c r="N240" s="34" t="s">
        <v>31</v>
      </c>
      <c r="O240" s="97"/>
      <c r="P240" s="99"/>
      <c r="Q240" s="99"/>
      <c r="R240" s="97"/>
      <c r="S240" s="97"/>
    </row>
    <row r="241" spans="1:21" x14ac:dyDescent="0.25">
      <c r="A241" s="7">
        <v>1</v>
      </c>
      <c r="B241" s="7">
        <v>2</v>
      </c>
      <c r="C241" s="7">
        <v>3</v>
      </c>
      <c r="D241" s="7">
        <v>4</v>
      </c>
      <c r="E241" s="7">
        <v>5</v>
      </c>
      <c r="F241" s="7">
        <v>6</v>
      </c>
      <c r="G241" s="7">
        <v>7</v>
      </c>
      <c r="H241" s="7">
        <v>8</v>
      </c>
      <c r="I241" s="7">
        <v>9</v>
      </c>
      <c r="J241" s="7">
        <v>10</v>
      </c>
      <c r="K241" s="7">
        <v>11</v>
      </c>
      <c r="L241" s="7">
        <v>12</v>
      </c>
      <c r="M241" s="7">
        <v>13</v>
      </c>
      <c r="N241" s="7">
        <v>14</v>
      </c>
      <c r="O241" s="7">
        <v>15</v>
      </c>
      <c r="P241" s="7">
        <v>16</v>
      </c>
      <c r="Q241" s="7">
        <v>17</v>
      </c>
      <c r="R241" s="7">
        <v>18</v>
      </c>
      <c r="S241" s="7">
        <v>19</v>
      </c>
    </row>
    <row r="242" spans="1:21" ht="65.25" customHeight="1" x14ac:dyDescent="0.25">
      <c r="A242" s="7">
        <v>2356</v>
      </c>
      <c r="B242" s="8" t="s">
        <v>44</v>
      </c>
      <c r="C242" s="8" t="s">
        <v>45</v>
      </c>
      <c r="D242" s="8" t="s">
        <v>85</v>
      </c>
      <c r="E242" s="7">
        <v>10</v>
      </c>
      <c r="F242" s="7">
        <v>4514.8999999999996</v>
      </c>
      <c r="G242" s="7">
        <v>9</v>
      </c>
      <c r="H242" s="8" t="s">
        <v>47</v>
      </c>
      <c r="I242" s="8" t="s">
        <v>154</v>
      </c>
      <c r="J242" s="8" t="s">
        <v>110</v>
      </c>
      <c r="K242" s="10">
        <v>1846635.7</v>
      </c>
      <c r="L242" s="10">
        <f>F242*G242*6</f>
        <v>243804.59999999998</v>
      </c>
      <c r="M242" s="10">
        <v>1454114.01</v>
      </c>
      <c r="N242" s="10">
        <v>217185.91</v>
      </c>
      <c r="O242" s="10">
        <f>K242-M242</f>
        <v>392521.68999999994</v>
      </c>
      <c r="P242" s="10">
        <v>871500.2</v>
      </c>
      <c r="Q242" s="10" t="s">
        <v>49</v>
      </c>
      <c r="R242" s="10" t="s">
        <v>49</v>
      </c>
      <c r="S242" s="10">
        <v>582613.69999999995</v>
      </c>
      <c r="T242" s="49">
        <f>S242+P242</f>
        <v>1454113.9</v>
      </c>
      <c r="U242" s="49">
        <f>S242+P242+O242</f>
        <v>1846635.5899999999</v>
      </c>
    </row>
    <row r="243" spans="1:21" ht="45" customHeight="1" x14ac:dyDescent="0.25">
      <c r="A243" s="95" t="s">
        <v>155</v>
      </c>
      <c r="B243" s="95"/>
      <c r="C243" s="95"/>
      <c r="D243" s="95"/>
      <c r="E243" s="95"/>
      <c r="F243" s="44"/>
      <c r="G243" s="44"/>
      <c r="H243" s="35"/>
      <c r="I243" s="44"/>
      <c r="J243" s="44"/>
      <c r="K243" s="35"/>
      <c r="L243" s="102" t="s">
        <v>156</v>
      </c>
      <c r="M243" s="102"/>
      <c r="N243" s="44"/>
      <c r="O243" s="35"/>
    </row>
    <row r="244" spans="1:21" x14ac:dyDescent="0.25">
      <c r="A244" s="35" t="s">
        <v>15</v>
      </c>
      <c r="B244" s="35"/>
      <c r="C244" s="35"/>
      <c r="D244" s="35"/>
      <c r="E244" s="35"/>
      <c r="F244" s="45"/>
      <c r="G244" s="45"/>
      <c r="H244" s="35"/>
      <c r="I244" s="36" t="s">
        <v>16</v>
      </c>
      <c r="J244" s="35"/>
      <c r="K244" s="35"/>
      <c r="L244" s="103" t="s">
        <v>17</v>
      </c>
      <c r="M244" s="103"/>
      <c r="N244" s="35"/>
      <c r="O244" s="35"/>
    </row>
    <row r="245" spans="1:21" x14ac:dyDescent="0.25">
      <c r="A245" s="35"/>
      <c r="B245" s="35"/>
      <c r="C245" s="35"/>
      <c r="D245" s="35"/>
      <c r="E245" s="35"/>
      <c r="F245" s="35"/>
      <c r="G245" s="35"/>
      <c r="H245" s="35"/>
      <c r="I245" s="35"/>
      <c r="J245" s="35"/>
      <c r="K245" s="46" t="s">
        <v>41</v>
      </c>
      <c r="L245" s="35"/>
      <c r="M245" s="35"/>
      <c r="N245" s="35"/>
      <c r="O245" s="35"/>
    </row>
    <row r="246" spans="1:21" x14ac:dyDescent="0.25">
      <c r="A246" s="35"/>
      <c r="B246" s="35"/>
      <c r="C246" s="35"/>
      <c r="D246" s="35"/>
      <c r="E246" s="35"/>
      <c r="F246" s="35"/>
      <c r="G246" s="35"/>
      <c r="H246" s="35"/>
      <c r="I246" s="35"/>
      <c r="J246" s="35"/>
      <c r="K246" s="35"/>
      <c r="L246" s="35"/>
      <c r="M246" s="35"/>
      <c r="N246" s="35"/>
      <c r="O246" s="35"/>
    </row>
    <row r="247" spans="1:21" x14ac:dyDescent="0.25">
      <c r="A247" s="35" t="s">
        <v>18</v>
      </c>
      <c r="B247" s="35"/>
      <c r="C247" s="102" t="s">
        <v>156</v>
      </c>
      <c r="D247" s="102"/>
      <c r="E247" s="35"/>
      <c r="F247" s="61">
        <v>43636</v>
      </c>
      <c r="G247" s="47"/>
      <c r="H247" s="107" t="s">
        <v>157</v>
      </c>
      <c r="I247" s="107"/>
      <c r="J247" s="35"/>
      <c r="K247" s="35"/>
      <c r="L247" s="35"/>
      <c r="M247" s="35"/>
      <c r="N247" s="35"/>
      <c r="O247" s="35"/>
    </row>
    <row r="248" spans="1:21" x14ac:dyDescent="0.25">
      <c r="A248" s="35"/>
      <c r="B248" s="35"/>
      <c r="C248" s="104" t="s">
        <v>19</v>
      </c>
      <c r="D248" s="104"/>
      <c r="E248" s="35"/>
      <c r="F248" s="48" t="s">
        <v>20</v>
      </c>
      <c r="G248" s="35"/>
      <c r="H248" s="48" t="s">
        <v>21</v>
      </c>
      <c r="I248" s="35"/>
      <c r="J248" s="35"/>
      <c r="K248" s="35"/>
      <c r="L248" s="35"/>
      <c r="M248" s="35"/>
      <c r="N248" s="35"/>
      <c r="O248" s="35"/>
    </row>
  </sheetData>
  <mergeCells count="315">
    <mergeCell ref="C247:D247"/>
    <mergeCell ref="C248:D248"/>
    <mergeCell ref="Q239:Q240"/>
    <mergeCell ref="R239:R240"/>
    <mergeCell ref="S239:S240"/>
    <mergeCell ref="A243:E243"/>
    <mergeCell ref="L243:M243"/>
    <mergeCell ref="L244:M244"/>
    <mergeCell ref="I239:I240"/>
    <mergeCell ref="J239:J240"/>
    <mergeCell ref="K239:L239"/>
    <mergeCell ref="M239:N239"/>
    <mergeCell ref="O239:O240"/>
    <mergeCell ref="P239:P240"/>
    <mergeCell ref="H247:I247"/>
    <mergeCell ref="A232:S232"/>
    <mergeCell ref="A233:S233"/>
    <mergeCell ref="A234:S234"/>
    <mergeCell ref="E236:S236"/>
    <mergeCell ref="E237:S237"/>
    <mergeCell ref="A239:A240"/>
    <mergeCell ref="B239:E239"/>
    <mergeCell ref="F239:F240"/>
    <mergeCell ref="G239:G240"/>
    <mergeCell ref="H239:H240"/>
    <mergeCell ref="A224:E224"/>
    <mergeCell ref="L224:M224"/>
    <mergeCell ref="L225:M225"/>
    <mergeCell ref="C228:D228"/>
    <mergeCell ref="C229:D229"/>
    <mergeCell ref="A231:S231"/>
    <mergeCell ref="M220:N220"/>
    <mergeCell ref="O220:O221"/>
    <mergeCell ref="P220:P221"/>
    <mergeCell ref="Q220:Q221"/>
    <mergeCell ref="R220:R221"/>
    <mergeCell ref="S220:S221"/>
    <mergeCell ref="H228:I228"/>
    <mergeCell ref="E217:S217"/>
    <mergeCell ref="E218:S218"/>
    <mergeCell ref="A220:A221"/>
    <mergeCell ref="B220:E220"/>
    <mergeCell ref="F220:F221"/>
    <mergeCell ref="G220:G221"/>
    <mergeCell ref="H220:H221"/>
    <mergeCell ref="I220:I221"/>
    <mergeCell ref="J220:J221"/>
    <mergeCell ref="K220:L220"/>
    <mergeCell ref="C209:D209"/>
    <mergeCell ref="C210:D210"/>
    <mergeCell ref="A212:S212"/>
    <mergeCell ref="A213:S213"/>
    <mergeCell ref="A214:S214"/>
    <mergeCell ref="A215:S215"/>
    <mergeCell ref="Q201:Q202"/>
    <mergeCell ref="R201:R202"/>
    <mergeCell ref="S201:S202"/>
    <mergeCell ref="A205:E205"/>
    <mergeCell ref="L205:M205"/>
    <mergeCell ref="L206:M206"/>
    <mergeCell ref="I201:I202"/>
    <mergeCell ref="J201:J202"/>
    <mergeCell ref="K201:L201"/>
    <mergeCell ref="M201:N201"/>
    <mergeCell ref="O201:O202"/>
    <mergeCell ref="P201:P202"/>
    <mergeCell ref="H209:I209"/>
    <mergeCell ref="A194:S194"/>
    <mergeCell ref="A195:S195"/>
    <mergeCell ref="A196:S196"/>
    <mergeCell ref="E198:S198"/>
    <mergeCell ref="E199:S199"/>
    <mergeCell ref="A201:A202"/>
    <mergeCell ref="B201:E201"/>
    <mergeCell ref="F201:F202"/>
    <mergeCell ref="G201:G202"/>
    <mergeCell ref="H201:H202"/>
    <mergeCell ref="A186:E186"/>
    <mergeCell ref="L186:M186"/>
    <mergeCell ref="L187:M187"/>
    <mergeCell ref="C190:D190"/>
    <mergeCell ref="C191:D191"/>
    <mergeCell ref="A193:S193"/>
    <mergeCell ref="M182:N182"/>
    <mergeCell ref="O182:O183"/>
    <mergeCell ref="P182:P183"/>
    <mergeCell ref="Q182:Q183"/>
    <mergeCell ref="R182:R183"/>
    <mergeCell ref="S182:S183"/>
    <mergeCell ref="H190:I190"/>
    <mergeCell ref="A174:S174"/>
    <mergeCell ref="A175:S175"/>
    <mergeCell ref="A176:S176"/>
    <mergeCell ref="A177:S177"/>
    <mergeCell ref="E179:S179"/>
    <mergeCell ref="E180:S180"/>
    <mergeCell ref="A182:A183"/>
    <mergeCell ref="B182:E182"/>
    <mergeCell ref="F182:F183"/>
    <mergeCell ref="G182:G183"/>
    <mergeCell ref="H182:H183"/>
    <mergeCell ref="I182:I183"/>
    <mergeCell ref="J182:J183"/>
    <mergeCell ref="K182:L182"/>
    <mergeCell ref="A166:E166"/>
    <mergeCell ref="L166:M166"/>
    <mergeCell ref="L167:M167"/>
    <mergeCell ref="C170:D170"/>
    <mergeCell ref="C171:D171"/>
    <mergeCell ref="M161:N161"/>
    <mergeCell ref="O161:O162"/>
    <mergeCell ref="P161:P162"/>
    <mergeCell ref="Q161:Q162"/>
    <mergeCell ref="H170:I170"/>
    <mergeCell ref="A153:S153"/>
    <mergeCell ref="A154:S154"/>
    <mergeCell ref="A155:S155"/>
    <mergeCell ref="A156:S156"/>
    <mergeCell ref="E158:S158"/>
    <mergeCell ref="E159:S159"/>
    <mergeCell ref="A161:A162"/>
    <mergeCell ref="B161:E161"/>
    <mergeCell ref="F161:F162"/>
    <mergeCell ref="G161:G162"/>
    <mergeCell ref="H161:H162"/>
    <mergeCell ref="I161:I162"/>
    <mergeCell ref="J161:J162"/>
    <mergeCell ref="K161:L161"/>
    <mergeCell ref="R161:R162"/>
    <mergeCell ref="S161:S162"/>
    <mergeCell ref="A145:E145"/>
    <mergeCell ref="L145:M145"/>
    <mergeCell ref="L146:M146"/>
    <mergeCell ref="C149:D149"/>
    <mergeCell ref="C150:D150"/>
    <mergeCell ref="M140:N140"/>
    <mergeCell ref="O140:O141"/>
    <mergeCell ref="P140:P141"/>
    <mergeCell ref="Q140:Q141"/>
    <mergeCell ref="H149:I149"/>
    <mergeCell ref="A132:S132"/>
    <mergeCell ref="A133:S133"/>
    <mergeCell ref="A134:S134"/>
    <mergeCell ref="A135:S135"/>
    <mergeCell ref="E137:S137"/>
    <mergeCell ref="E138:S138"/>
    <mergeCell ref="A140:A141"/>
    <mergeCell ref="B140:E140"/>
    <mergeCell ref="F140:F141"/>
    <mergeCell ref="G140:G141"/>
    <mergeCell ref="H140:H141"/>
    <mergeCell ref="I140:I141"/>
    <mergeCell ref="J140:J141"/>
    <mergeCell ref="K140:L140"/>
    <mergeCell ref="R140:R141"/>
    <mergeCell ref="S140:S141"/>
    <mergeCell ref="A124:E124"/>
    <mergeCell ref="L124:M124"/>
    <mergeCell ref="L125:M125"/>
    <mergeCell ref="C128:D128"/>
    <mergeCell ref="C129:D129"/>
    <mergeCell ref="M119:N119"/>
    <mergeCell ref="O119:O120"/>
    <mergeCell ref="P119:P120"/>
    <mergeCell ref="Q119:Q120"/>
    <mergeCell ref="H128:I128"/>
    <mergeCell ref="E116:S116"/>
    <mergeCell ref="E117:S117"/>
    <mergeCell ref="A119:A120"/>
    <mergeCell ref="B119:E119"/>
    <mergeCell ref="F119:F120"/>
    <mergeCell ref="G119:G120"/>
    <mergeCell ref="H119:H120"/>
    <mergeCell ref="I119:I120"/>
    <mergeCell ref="J119:J120"/>
    <mergeCell ref="K119:L119"/>
    <mergeCell ref="R119:R120"/>
    <mergeCell ref="S119:S120"/>
    <mergeCell ref="C108:D108"/>
    <mergeCell ref="C109:D109"/>
    <mergeCell ref="A111:S111"/>
    <mergeCell ref="A112:S112"/>
    <mergeCell ref="A113:S113"/>
    <mergeCell ref="A114:S114"/>
    <mergeCell ref="Q99:Q100"/>
    <mergeCell ref="R99:R100"/>
    <mergeCell ref="S99:S100"/>
    <mergeCell ref="A104:E104"/>
    <mergeCell ref="L104:M104"/>
    <mergeCell ref="L105:M105"/>
    <mergeCell ref="I99:I100"/>
    <mergeCell ref="J99:J100"/>
    <mergeCell ref="K99:L99"/>
    <mergeCell ref="M99:N99"/>
    <mergeCell ref="O99:O100"/>
    <mergeCell ref="P99:P100"/>
    <mergeCell ref="H108:I108"/>
    <mergeCell ref="A92:S92"/>
    <mergeCell ref="A93:S93"/>
    <mergeCell ref="A94:S94"/>
    <mergeCell ref="E96:S96"/>
    <mergeCell ref="E97:S97"/>
    <mergeCell ref="A99:A100"/>
    <mergeCell ref="B99:E99"/>
    <mergeCell ref="F99:F100"/>
    <mergeCell ref="G99:G100"/>
    <mergeCell ref="H99:H100"/>
    <mergeCell ref="A83:E83"/>
    <mergeCell ref="L83:M83"/>
    <mergeCell ref="L84:M84"/>
    <mergeCell ref="C87:D87"/>
    <mergeCell ref="C88:D88"/>
    <mergeCell ref="A91:S91"/>
    <mergeCell ref="M78:N78"/>
    <mergeCell ref="O78:O79"/>
    <mergeCell ref="P78:P79"/>
    <mergeCell ref="Q78:Q79"/>
    <mergeCell ref="R78:R79"/>
    <mergeCell ref="S78:S79"/>
    <mergeCell ref="H87:I87"/>
    <mergeCell ref="E75:S75"/>
    <mergeCell ref="E76:S76"/>
    <mergeCell ref="A78:A79"/>
    <mergeCell ref="B78:E78"/>
    <mergeCell ref="F78:F79"/>
    <mergeCell ref="G78:G79"/>
    <mergeCell ref="H78:H79"/>
    <mergeCell ref="I78:I79"/>
    <mergeCell ref="J78:J79"/>
    <mergeCell ref="K78:L78"/>
    <mergeCell ref="C67:D67"/>
    <mergeCell ref="C68:D68"/>
    <mergeCell ref="A70:S70"/>
    <mergeCell ref="A71:S71"/>
    <mergeCell ref="A72:S72"/>
    <mergeCell ref="A73:S73"/>
    <mergeCell ref="Q58:Q59"/>
    <mergeCell ref="R58:R59"/>
    <mergeCell ref="S58:S59"/>
    <mergeCell ref="A63:E63"/>
    <mergeCell ref="L63:M63"/>
    <mergeCell ref="L64:M64"/>
    <mergeCell ref="I58:I59"/>
    <mergeCell ref="J58:J59"/>
    <mergeCell ref="K58:L58"/>
    <mergeCell ref="M58:N58"/>
    <mergeCell ref="O58:O59"/>
    <mergeCell ref="P58:P59"/>
    <mergeCell ref="H67:I67"/>
    <mergeCell ref="A51:S51"/>
    <mergeCell ref="A52:S52"/>
    <mergeCell ref="A53:S53"/>
    <mergeCell ref="E55:S55"/>
    <mergeCell ref="E56:S56"/>
    <mergeCell ref="A58:A59"/>
    <mergeCell ref="B58:E58"/>
    <mergeCell ref="F58:F59"/>
    <mergeCell ref="G58:G59"/>
    <mergeCell ref="H58:H59"/>
    <mergeCell ref="A50:S50"/>
    <mergeCell ref="M36:N36"/>
    <mergeCell ref="O36:O37"/>
    <mergeCell ref="P36:P37"/>
    <mergeCell ref="Q36:Q37"/>
    <mergeCell ref="R36:R37"/>
    <mergeCell ref="S36:S37"/>
    <mergeCell ref="L40:S40"/>
    <mergeCell ref="H46:I46"/>
    <mergeCell ref="A36:A37"/>
    <mergeCell ref="B36:E36"/>
    <mergeCell ref="F36:F37"/>
    <mergeCell ref="G36:G37"/>
    <mergeCell ref="H36:H37"/>
    <mergeCell ref="I36:I37"/>
    <mergeCell ref="J36:J37"/>
    <mergeCell ref="K36:L36"/>
    <mergeCell ref="A42:E42"/>
    <mergeCell ref="L42:M42"/>
    <mergeCell ref="A28:S28"/>
    <mergeCell ref="A29:S29"/>
    <mergeCell ref="A30:S30"/>
    <mergeCell ref="A31:S31"/>
    <mergeCell ref="E33:S33"/>
    <mergeCell ref="E34:S34"/>
    <mergeCell ref="L43:M43"/>
    <mergeCell ref="C46:D46"/>
    <mergeCell ref="C47:D47"/>
    <mergeCell ref="A18:E18"/>
    <mergeCell ref="L18:M18"/>
    <mergeCell ref="L19:M19"/>
    <mergeCell ref="C22:D22"/>
    <mergeCell ref="C23:D23"/>
    <mergeCell ref="M13:N13"/>
    <mergeCell ref="O13:O14"/>
    <mergeCell ref="P13:P14"/>
    <mergeCell ref="Q13:Q14"/>
    <mergeCell ref="H22:I22"/>
    <mergeCell ref="O2:S2"/>
    <mergeCell ref="O3:S3"/>
    <mergeCell ref="A5:S5"/>
    <mergeCell ref="A6:S6"/>
    <mergeCell ref="A7:S7"/>
    <mergeCell ref="A8:S8"/>
    <mergeCell ref="E10:S10"/>
    <mergeCell ref="E11:S11"/>
    <mergeCell ref="A13:A14"/>
    <mergeCell ref="B13:E13"/>
    <mergeCell ref="F13:F14"/>
    <mergeCell ref="G13:G14"/>
    <mergeCell ref="H13:H14"/>
    <mergeCell ref="I13:I14"/>
    <mergeCell ref="J13:J14"/>
    <mergeCell ref="K13:L13"/>
    <mergeCell ref="R13:R14"/>
    <mergeCell ref="S13:S14"/>
  </mergeCells>
  <pageMargins left="0.7" right="0.7" top="0.75" bottom="0.75" header="0.3" footer="0.3"/>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эко-дом</vt:lpstr>
      <vt:lpstr>ТСЖ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Викторова Наталья Александровна</dc:creator>
  <cp:lastModifiedBy>1</cp:lastModifiedBy>
  <cp:lastPrinted>2019-06-20T08:41:58Z</cp:lastPrinted>
  <dcterms:created xsi:type="dcterms:W3CDTF">2016-06-20T07:21:08Z</dcterms:created>
  <dcterms:modified xsi:type="dcterms:W3CDTF">2019-06-21T05:00:25Z</dcterms:modified>
</cp:coreProperties>
</file>