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9320" windowHeight="9975" activeTab="1"/>
  </bookViews>
  <sheets>
    <sheet name="эко-дом" sheetId="2" r:id="rId1"/>
    <sheet name="ТСЖ" sheetId="3" r:id="rId2"/>
  </sheets>
  <calcPr calcId="144525"/>
</workbook>
</file>

<file path=xl/calcChain.xml><?xml version="1.0" encoding="utf-8"?>
<calcChain xmlns="http://schemas.openxmlformats.org/spreadsheetml/2006/main">
  <c r="O296" i="3" l="1"/>
  <c r="L296" i="3"/>
  <c r="U16" i="2"/>
  <c r="T16" i="2"/>
  <c r="U15" i="2"/>
  <c r="T15" i="2"/>
  <c r="T26" i="2"/>
  <c r="L56" i="2"/>
  <c r="O34" i="2"/>
  <c r="U34" i="2"/>
  <c r="T34" i="2"/>
  <c r="T35" i="2"/>
  <c r="T33" i="2"/>
  <c r="U24" i="2" l="1"/>
  <c r="T24" i="2"/>
  <c r="U23" i="2"/>
  <c r="T23" i="2"/>
  <c r="U22" i="2"/>
  <c r="T22" i="2"/>
  <c r="U17" i="2"/>
  <c r="T17"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7" i="2"/>
  <c r="L58" i="2"/>
  <c r="L59" i="2"/>
  <c r="L60" i="2"/>
  <c r="L61" i="2"/>
  <c r="L15" i="2"/>
  <c r="L372" i="3" l="1"/>
  <c r="L353" i="3"/>
  <c r="L334" i="3"/>
  <c r="L315" i="3"/>
  <c r="L277" i="3"/>
  <c r="L276" i="3"/>
  <c r="U256" i="3"/>
  <c r="T256" i="3"/>
  <c r="O256" i="3"/>
  <c r="L256" i="3"/>
  <c r="L236" i="3"/>
  <c r="L235" i="3"/>
  <c r="L234" i="3"/>
  <c r="L233" i="3"/>
  <c r="L232" i="3"/>
  <c r="L212" i="3"/>
  <c r="L192" i="3"/>
  <c r="L172" i="3"/>
  <c r="L152" i="3"/>
  <c r="L131" i="3"/>
  <c r="L111" i="3"/>
  <c r="L89" i="3"/>
  <c r="L66" i="3"/>
  <c r="L45" i="3"/>
  <c r="L23" i="3"/>
  <c r="O35" i="2" l="1"/>
  <c r="U35" i="2" s="1"/>
  <c r="O33" i="2"/>
  <c r="U33" i="2" s="1"/>
  <c r="O16" i="2"/>
  <c r="O15" i="2"/>
  <c r="O24" i="2"/>
  <c r="O23" i="2"/>
  <c r="O22" i="2"/>
  <c r="T27" i="2" l="1"/>
  <c r="T28" i="2"/>
  <c r="T29" i="2"/>
  <c r="T30" i="2"/>
  <c r="T31" i="2"/>
  <c r="T32" i="2"/>
  <c r="T36" i="2"/>
  <c r="T37" i="2"/>
  <c r="T38" i="2"/>
  <c r="T39" i="2"/>
  <c r="T40" i="2"/>
  <c r="T41" i="2"/>
  <c r="T42" i="2"/>
  <c r="T43" i="2"/>
  <c r="T44" i="2"/>
  <c r="T45" i="2"/>
  <c r="T46" i="2"/>
  <c r="T47" i="2"/>
  <c r="T48" i="2"/>
  <c r="T49" i="2"/>
  <c r="T50" i="2"/>
  <c r="T51" i="2"/>
  <c r="T52" i="2"/>
  <c r="T53" i="2"/>
  <c r="T54" i="2"/>
  <c r="T55" i="2"/>
  <c r="T56" i="2"/>
  <c r="T57" i="2"/>
  <c r="T58" i="2"/>
  <c r="T59" i="2"/>
  <c r="T60" i="2"/>
  <c r="T61" i="2"/>
  <c r="T25" i="2"/>
  <c r="T21" i="2"/>
  <c r="T20" i="2"/>
  <c r="T19" i="2"/>
  <c r="T18" i="2"/>
  <c r="O18" i="2"/>
  <c r="O19" i="2"/>
  <c r="O20" i="2"/>
  <c r="U20" i="2" s="1"/>
  <c r="O21" i="2"/>
  <c r="U21" i="2" s="1"/>
  <c r="O25" i="2"/>
  <c r="U25" i="2" s="1"/>
  <c r="O26" i="2"/>
  <c r="U26" i="2" s="1"/>
  <c r="O27" i="2"/>
  <c r="U27" i="2" s="1"/>
  <c r="O28" i="2"/>
  <c r="U28" i="2" s="1"/>
  <c r="O29" i="2"/>
  <c r="U29" i="2" s="1"/>
  <c r="O30" i="2"/>
  <c r="U30" i="2" s="1"/>
  <c r="O31" i="2"/>
  <c r="U31" i="2" s="1"/>
  <c r="O32" i="2"/>
  <c r="U32" i="2" s="1"/>
  <c r="O36" i="2"/>
  <c r="U36" i="2" s="1"/>
  <c r="O37" i="2"/>
  <c r="U37" i="2" s="1"/>
  <c r="O38" i="2"/>
  <c r="U38" i="2" s="1"/>
  <c r="O39" i="2"/>
  <c r="U39" i="2" s="1"/>
  <c r="O40" i="2"/>
  <c r="U40" i="2" s="1"/>
  <c r="O41" i="2"/>
  <c r="U41" i="2" s="1"/>
  <c r="O42" i="2"/>
  <c r="U42" i="2" s="1"/>
  <c r="O43" i="2"/>
  <c r="U43" i="2" s="1"/>
  <c r="O44" i="2"/>
  <c r="U44" i="2" s="1"/>
  <c r="O45" i="2"/>
  <c r="U45" i="2" s="1"/>
  <c r="O46" i="2"/>
  <c r="U46" i="2" s="1"/>
  <c r="O47" i="2"/>
  <c r="U47" i="2" s="1"/>
  <c r="O48" i="2"/>
  <c r="U48" i="2" s="1"/>
  <c r="O49" i="2"/>
  <c r="U49" i="2" s="1"/>
  <c r="O50" i="2"/>
  <c r="U50" i="2" s="1"/>
  <c r="O51" i="2"/>
  <c r="U51" i="2" s="1"/>
  <c r="O52" i="2"/>
  <c r="U52" i="2" s="1"/>
  <c r="O53" i="2"/>
  <c r="U53" i="2" s="1"/>
  <c r="O54" i="2"/>
  <c r="U54" i="2" s="1"/>
  <c r="O55" i="2"/>
  <c r="U55" i="2" s="1"/>
  <c r="O56" i="2"/>
  <c r="U56" i="2" s="1"/>
  <c r="O57" i="2"/>
  <c r="U57" i="2" s="1"/>
  <c r="O58" i="2"/>
  <c r="U58" i="2" s="1"/>
  <c r="O59" i="2"/>
  <c r="U59" i="2" s="1"/>
  <c r="O60" i="2"/>
  <c r="U60" i="2" s="1"/>
  <c r="O61" i="2"/>
  <c r="U61" i="2" s="1"/>
  <c r="O17" i="2"/>
  <c r="U19" i="2" l="1"/>
  <c r="U18" i="2"/>
  <c r="T296" i="3"/>
  <c r="U296" i="3"/>
  <c r="T372" i="3"/>
  <c r="O372" i="3"/>
  <c r="U372" i="3" s="1"/>
  <c r="T353" i="3"/>
  <c r="O353" i="3"/>
  <c r="U353" i="3" s="1"/>
  <c r="T334" i="3"/>
  <c r="O334" i="3"/>
  <c r="U334" i="3" s="1"/>
  <c r="T315" i="3"/>
  <c r="O315" i="3"/>
  <c r="U315" i="3" s="1"/>
  <c r="T277" i="3" l="1"/>
  <c r="T276" i="3"/>
  <c r="O277" i="3"/>
  <c r="U277" i="3" s="1"/>
  <c r="O276" i="3"/>
  <c r="U276" i="3" s="1"/>
  <c r="T233" i="3"/>
  <c r="T234" i="3"/>
  <c r="T235" i="3"/>
  <c r="T236" i="3"/>
  <c r="T232" i="3"/>
  <c r="O233" i="3"/>
  <c r="U233" i="3" s="1"/>
  <c r="O234" i="3"/>
  <c r="U234" i="3" s="1"/>
  <c r="O235" i="3"/>
  <c r="U235" i="3" s="1"/>
  <c r="O236" i="3"/>
  <c r="U236" i="3" s="1"/>
  <c r="O232" i="3"/>
  <c r="U232" i="3" s="1"/>
  <c r="T212" i="3"/>
  <c r="O212" i="3"/>
  <c r="U212" i="3" s="1"/>
  <c r="T192" i="3"/>
  <c r="O192" i="3"/>
  <c r="U192" i="3" s="1"/>
  <c r="T172" i="3"/>
  <c r="O172" i="3"/>
  <c r="U172" i="3" s="1"/>
  <c r="T152" i="3"/>
  <c r="O152" i="3"/>
  <c r="U152" i="3" s="1"/>
  <c r="T131" i="3"/>
  <c r="O131" i="3"/>
  <c r="U131" i="3" s="1"/>
  <c r="T111" i="3"/>
  <c r="O111" i="3"/>
  <c r="U111" i="3" s="1"/>
  <c r="T89" i="3" l="1"/>
  <c r="O89" i="3"/>
  <c r="U89" i="3" s="1"/>
  <c r="T66" i="3" l="1"/>
  <c r="O66" i="3"/>
  <c r="U66" i="3" s="1"/>
  <c r="T45" i="3"/>
  <c r="O45" i="3"/>
  <c r="U45" i="3" s="1"/>
  <c r="T23" i="3"/>
  <c r="O23" i="3"/>
  <c r="U23" i="3" s="1"/>
</calcChain>
</file>

<file path=xl/sharedStrings.xml><?xml version="1.0" encoding="utf-8"?>
<sst xmlns="http://schemas.openxmlformats.org/spreadsheetml/2006/main" count="1355" uniqueCount="206">
  <si>
    <t>Адрес многоквартирного дома</t>
  </si>
  <si>
    <t>Сведения</t>
  </si>
  <si>
    <t>о поступлении взносов на капитальный ремонт от собственников помещений в многоквартирном доме,</t>
  </si>
  <si>
    <t>о размере остатка средств на специальном счете</t>
  </si>
  <si>
    <t xml:space="preserve">Наименование владельца специального счета </t>
  </si>
  <si>
    <t xml:space="preserve">ИНН владельца специального счета </t>
  </si>
  <si>
    <t>Порядковый номер в реестре уведомлений</t>
  </si>
  <si>
    <t>Наименование муниципального района (городского округа)</t>
  </si>
  <si>
    <t>Наименование населенного пункта (город, село, деревня)</t>
  </si>
  <si>
    <t>Наименование улицы</t>
  </si>
  <si>
    <t>Номер дома, корпуса/ строения/ литеры</t>
  </si>
  <si>
    <t>Наименование кредитной организации, в которой открыт специальный счет</t>
  </si>
  <si>
    <t>Номер специального счета</t>
  </si>
  <si>
    <t>Остаток средств фонда капитального ремонта на специальном счете на конец отчетного периода, тыс. рублей</t>
  </si>
  <si>
    <t>Графа 1 - Номер записи в реестре уведомлений о выбранном собственниками помещений в многоквартирном доме способе формирования фонда капитального ремонта общего имущества на специальном счете, размещенный на официальном сайте Инспекции (не является обязательным для заполнения).</t>
  </si>
  <si>
    <t xml:space="preserve">(Законный представитель владельца специального счета, должность)                                       </t>
  </si>
  <si>
    <t>(подпись)</t>
  </si>
  <si>
    <t>(ФИО)</t>
  </si>
  <si>
    <t xml:space="preserve">Исполнитель: </t>
  </si>
  <si>
    <t xml:space="preserve"> (Ф.И.О.)</t>
  </si>
  <si>
    <t>(Дата)</t>
  </si>
  <si>
    <t>(Контактный телефон)</t>
  </si>
  <si>
    <t xml:space="preserve"> info@iggn.permkrai.ru</t>
  </si>
  <si>
    <t xml:space="preserve">Направляется в подписанном и сканированном виде (либо с дальнейшим подтверждением на бумажном носителе с подписью) по адресу электронной почты: </t>
  </si>
  <si>
    <t>ФОРМА</t>
  </si>
  <si>
    <t>Общая площадь жилых и нежилых помещений, используемая для расчета начислений взносов на капитальный ремонт, кв. м</t>
  </si>
  <si>
    <t>Размер взноса на капитальный ремонт, установленный в текущем периоде, руб./ 1 кв. м</t>
  </si>
  <si>
    <t>Дата (месяц и год) возникновения обязанности по уплате взносов</t>
  </si>
  <si>
    <t>Начислено взносов (без учета пеней), тыс. рублей</t>
  </si>
  <si>
    <t>Объем поступивших взносов (без учета пеней), тыс. рублей</t>
  </si>
  <si>
    <t>Всего (нарастающим итогом с даты возникновения обязанности по уплате взносов и по отчетную дату)</t>
  </si>
  <si>
    <t>из них за отчетный период с 01 января текущего года и по отчетную дату</t>
  </si>
  <si>
    <t>Задолженность (+), переплата (-) по уплате собственниками помещений взносов на капитальный ремонт на конец отчетного периода, тыс. рублей</t>
  </si>
  <si>
    <t>Графа - 15 Задолженность, сформировавшаяся с момента первых начислений, без учета пеней.</t>
  </si>
  <si>
    <t>Графа - 18  Заполняется в случае размещения временно свободных средств фонда капитального ремонта на специальном депозите согласно статье 175.1 Жилищного кодекса Российской Федерации и указывается общий объем средств, находящихся на специальном депозите, с учетом начисленных процентов на отчетную дату.</t>
  </si>
  <si>
    <t xml:space="preserve">Графа - 16 Общая сумма израсходованных средств на проведение капитального ремонта с момента первых начислений взносов и по состоянию на отчетную дату.
</t>
  </si>
  <si>
    <r>
      <rPr>
        <sz val="12"/>
        <color theme="1"/>
        <rFont val="Times New Roman"/>
        <family val="1"/>
        <charset val="204"/>
      </rPr>
      <t xml:space="preserve"> </t>
    </r>
    <r>
      <rPr>
        <sz val="11"/>
        <color theme="1"/>
        <rFont val="Times New Roman"/>
        <family val="1"/>
        <charset val="204"/>
      </rPr>
      <t>(нарастающим итогом)</t>
    </r>
  </si>
  <si>
    <t xml:space="preserve">Сведения 
о заключении договора займа 
и (или) кредитного договора 
на проведение капитального ремонта (номер договора, наименование кредитной организации, сумма кредита (займа), тыс. рублей
</t>
  </si>
  <si>
    <t xml:space="preserve">Сведения 
о размере израсходованных средств 
на капитальный 
ремонт 
со специального счета, 
тыс. рублей
</t>
  </si>
  <si>
    <t>Графа - 19 С учетом пеней, уплаченных собственниками помещений в многоквартирном доме в связи с ненадлежащим исполнением ими обязанности по уплате взносов на капитальный ремонт, процентов, начисленных за пользование денежными средствами, находящимися на специальном счете, доходов, полученных от размещения средств фонда капитального ремонта, средств предоставленной финансовой поддержки, а также кредитных и (или) иных заемных средств, привлеченных собственниками помещений в многоквартирном доме на проведение капитального ремонта общего имущества в многоквартирном доме, и иных источников, предусмотренных законодательством. К сведениям прилагается заверенная банковская выписка, подтверждающая размер остатка средств на специальном счете.</t>
  </si>
  <si>
    <t>Графа - 17  Заверенная копия заключенного договора займа и (или) кредитного договора на проведение капитального ремонта прилагается к данным сведениям.</t>
  </si>
  <si>
    <t xml:space="preserve"> М.П.</t>
  </si>
  <si>
    <t xml:space="preserve">Сведения 
о размере средств, находящихся 
на специальном депозите, тыс. рублей 
</t>
  </si>
  <si>
    <t>ООО УК "ЭКО-ДОМ"</t>
  </si>
  <si>
    <t xml:space="preserve">Чусовской </t>
  </si>
  <si>
    <t>Чусовой</t>
  </si>
  <si>
    <t>Мира</t>
  </si>
  <si>
    <t>ОАО Сбербанк России</t>
  </si>
  <si>
    <t>01.03.2016</t>
  </si>
  <si>
    <t>нет</t>
  </si>
  <si>
    <t>01.07.2015</t>
  </si>
  <si>
    <t>50 лет ВЛКСМ</t>
  </si>
  <si>
    <t>3а</t>
  </si>
  <si>
    <t>40705810249770002261</t>
  </si>
  <si>
    <t>40705810149230080218</t>
  </si>
  <si>
    <t>40705810649770000287</t>
  </si>
  <si>
    <t>40705810649770000724</t>
  </si>
  <si>
    <t>40705810149770000813</t>
  </si>
  <si>
    <t>40705810349770002213</t>
  </si>
  <si>
    <t>9б</t>
  </si>
  <si>
    <t>40705810449770000623</t>
  </si>
  <si>
    <t>9в</t>
  </si>
  <si>
    <t>40705810749230080207</t>
  </si>
  <si>
    <t>11а</t>
  </si>
  <si>
    <t>40705810249770003228</t>
  </si>
  <si>
    <t>40705810549770003229</t>
  </si>
  <si>
    <t>11б</t>
  </si>
  <si>
    <t>40705810449230080219</t>
  </si>
  <si>
    <t>13а</t>
  </si>
  <si>
    <t>40705810049230080208</t>
  </si>
  <si>
    <t>40705810349230080212</t>
  </si>
  <si>
    <t>Чайковского</t>
  </si>
  <si>
    <t>40705810149770001799</t>
  </si>
  <si>
    <t>6а</t>
  </si>
  <si>
    <t>40705810449770001800</t>
  </si>
  <si>
    <t>6б</t>
  </si>
  <si>
    <t>40705810749770001801</t>
  </si>
  <si>
    <t>8а</t>
  </si>
  <si>
    <t>40705810849230080220</t>
  </si>
  <si>
    <t>40705810249770001819</t>
  </si>
  <si>
    <t>10а</t>
  </si>
  <si>
    <t>40705810249770000289</t>
  </si>
  <si>
    <t>12а</t>
  </si>
  <si>
    <t>40705810349770001832</t>
  </si>
  <si>
    <t>40705810149230080221</t>
  </si>
  <si>
    <t>14а</t>
  </si>
  <si>
    <t>40705810849230000048</t>
  </si>
  <si>
    <t>Сивкова</t>
  </si>
  <si>
    <t>40705810549230080232</t>
  </si>
  <si>
    <t>40705810649770000818</t>
  </si>
  <si>
    <t>40705810749230080210</t>
  </si>
  <si>
    <t>40705810349230080209</t>
  </si>
  <si>
    <t>Коммунистическая</t>
  </si>
  <si>
    <t>40705810149770002523</t>
  </si>
  <si>
    <t>Пермская</t>
  </si>
  <si>
    <t>40705810449770002430</t>
  </si>
  <si>
    <t>Высотная</t>
  </si>
  <si>
    <t>40705810849770002425</t>
  </si>
  <si>
    <t>40705810349770002323</t>
  </si>
  <si>
    <t>40705810149770002426</t>
  </si>
  <si>
    <t>40705810149770000716</t>
  </si>
  <si>
    <t>40705810049770001828</t>
  </si>
  <si>
    <t xml:space="preserve">Лысьвенская </t>
  </si>
  <si>
    <t>40705810749770002428</t>
  </si>
  <si>
    <t>Севастопольская</t>
  </si>
  <si>
    <t>40705810049770001831</t>
  </si>
  <si>
    <t>40705810349770001829</t>
  </si>
  <si>
    <t>40705810749770001830</t>
  </si>
  <si>
    <t>40705810449770001619</t>
  </si>
  <si>
    <t>40705810849770001617</t>
  </si>
  <si>
    <t xml:space="preserve"> (нарастающим итогом)</t>
  </si>
  <si>
    <t>40705810449770000571</t>
  </si>
  <si>
    <t>40705810249230080228</t>
  </si>
  <si>
    <t>01.01.2016</t>
  </si>
  <si>
    <t>01.05.2015</t>
  </si>
  <si>
    <t>ТСЖ "ЛАГУНА"</t>
  </si>
  <si>
    <t>3г</t>
  </si>
  <si>
    <t>40705810249230080163</t>
  </si>
  <si>
    <t>01.02.2015</t>
  </si>
  <si>
    <t>ТСЖ "МЕГАПОЛИС"</t>
  </si>
  <si>
    <t>7А</t>
  </si>
  <si>
    <t>7Б</t>
  </si>
  <si>
    <t>7В</t>
  </si>
  <si>
    <t>40705810749230000012</t>
  </si>
  <si>
    <t>40705810049230000013</t>
  </si>
  <si>
    <t>40705810049230080224</t>
  </si>
  <si>
    <t>40705810249230080231</t>
  </si>
  <si>
    <t>01.06.2015</t>
  </si>
  <si>
    <t>ТСЖ "ПРЕСТИЖ"</t>
  </si>
  <si>
    <t>9А</t>
  </si>
  <si>
    <t>40705810449230000011</t>
  </si>
  <si>
    <t>01.07.2016</t>
  </si>
  <si>
    <t xml:space="preserve">Чайковского </t>
  </si>
  <si>
    <t>4а</t>
  </si>
  <si>
    <t>4б</t>
  </si>
  <si>
    <t>40705810649230000015</t>
  </si>
  <si>
    <t>40705810649230000028</t>
  </si>
  <si>
    <t>40705810149770001676</t>
  </si>
  <si>
    <t>ТСЖ "АЛЬЯНС"</t>
  </si>
  <si>
    <t>40705810949770002189</t>
  </si>
  <si>
    <t>01.04.2017</t>
  </si>
  <si>
    <t>ТСЖ "АКВАМАРИН"</t>
  </si>
  <si>
    <t>40705810049230080156</t>
  </si>
  <si>
    <t>ТСЖ "КЛЁН"</t>
  </si>
  <si>
    <t>40705810549230080164</t>
  </si>
  <si>
    <t>ТСЖ "ОЛИМП"</t>
  </si>
  <si>
    <t>16А</t>
  </si>
  <si>
    <t>40705810449230080167</t>
  </si>
  <si>
    <t>ТСЖ "РУБИН"</t>
  </si>
  <si>
    <t>40705810049230080211</t>
  </si>
  <si>
    <t>01.04.2015</t>
  </si>
  <si>
    <t>ТСЖ "УДАЧА"</t>
  </si>
  <si>
    <t>40705810949230080162</t>
  </si>
  <si>
    <t>ТСЖ "СОЗВЕЗДИЕ"</t>
  </si>
  <si>
    <t>20А</t>
  </si>
  <si>
    <t>40705810649230080161</t>
  </si>
  <si>
    <t>ТСЖ "МЕЧТА"</t>
  </si>
  <si>
    <t>22А</t>
  </si>
  <si>
    <t>26А</t>
  </si>
  <si>
    <t>40705810949230000016</t>
  </si>
  <si>
    <t>40705810849230080136</t>
  </si>
  <si>
    <t>40705810649230080226</t>
  </si>
  <si>
    <t>40705810049770001556</t>
  </si>
  <si>
    <t>40705810349230080225</t>
  </si>
  <si>
    <t>ТСЖ "БРИГАНТИНА"</t>
  </si>
  <si>
    <t>40705810149230080140</t>
  </si>
  <si>
    <t>ТСЖ "НАДЕЖДА"</t>
  </si>
  <si>
    <t>40705810649230080132</t>
  </si>
  <si>
    <t>40705810349770001667</t>
  </si>
  <si>
    <t>ТСЖ "ЛАВИНА"</t>
  </si>
  <si>
    <t>ОАО УралСиб</t>
  </si>
  <si>
    <t>40705810301230000002</t>
  </si>
  <si>
    <t>ТСЖ "КАСКАД"</t>
  </si>
  <si>
    <t>40705810649230080200</t>
  </si>
  <si>
    <t>ТСЖ "КВАРТАЛ"</t>
  </si>
  <si>
    <t>40705810049230000039</t>
  </si>
  <si>
    <t>ТСЖ "СОГЛАСИЕ"</t>
  </si>
  <si>
    <t>40705810849230080217</t>
  </si>
  <si>
    <t>ТСЖ "КОМФОРТ"</t>
  </si>
  <si>
    <t>40705810049230080130</t>
  </si>
  <si>
    <t>поступление с учетом денежных средств поступивших с фонда капитального ремонта</t>
  </si>
  <si>
    <t>Специалист</t>
  </si>
  <si>
    <t>М.Е.Мусатова</t>
  </si>
  <si>
    <t>8(34256)50257</t>
  </si>
  <si>
    <t>Волго-Вятский банк ПАО Сбербанк</t>
  </si>
  <si>
    <t>по состоянию на  ____20 июня ____ 2018 г.</t>
  </si>
  <si>
    <t>по состоянию на  ___20 июня__ 2018 г.</t>
  </si>
  <si>
    <t>ТСЖ "ВИВАТ" СПЕЦ.СЧЕТ В РЕГИОНАЛЬНОМ ФОНДЕ</t>
  </si>
  <si>
    <t>ТСЖ "КОМСОМОЛЕЦ" СПЕЦ.СЧЕТ В РЕГИОНАЛЬНОМ ФОНДЕ</t>
  </si>
  <si>
    <t>по состоянию на  __20 ИЮНЯ__ 2018 г.</t>
  </si>
  <si>
    <t>по состоянию на  __20 ИЮНЯ_____ 2018 г.</t>
  </si>
  <si>
    <t>по состоянию на  __20 ИЮНЯ_ 2018 г.</t>
  </si>
  <si>
    <t>по состоянию на  __20 ИЮНЯ____ 2018г.</t>
  </si>
  <si>
    <t>по состоянию на  ___20 ИЮНЯ_______ 2018 г.</t>
  </si>
  <si>
    <t>по состоянию на  __20 ИЮНЯ_______ 2018г.</t>
  </si>
  <si>
    <t>по состоянию на  ___20 ИЮНЯ_____ 2018 г.</t>
  </si>
  <si>
    <t>по состоянию на  ___20 ИЮНЯ_____ 2018г.</t>
  </si>
  <si>
    <t>по состоянию на  ___20 ИЮНЯ______ 2018 г.</t>
  </si>
  <si>
    <t>по состоянию на  __20 ИЮНЯ_______ 2018 г.</t>
  </si>
  <si>
    <t>по состоянию на  ___20 ИЮНЯ________ 2018г.</t>
  </si>
  <si>
    <t>по состоянию на  __20 ИЮНЯ_____ 2018г.</t>
  </si>
  <si>
    <t>по состоянию на  ____20 ИЮНЯ______ 2018г.</t>
  </si>
  <si>
    <t>по состоянию на  __20 ИЮНЯ______ 2018г.</t>
  </si>
  <si>
    <t>по состоянию на  _____20___ИЮНЯ__________ 2018г.</t>
  </si>
  <si>
    <t>СЧЕТ В РЕГИОНЕ</t>
  </si>
  <si>
    <t>по состоянию на  ___20 июня________ 2018г.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</si>
</sst>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sz val="11"/>
      <color theme="1"/>
      <name val="Times New Roman"/>
      <family val="1"/>
      <charset val="204"/>
    </font>
    <font>
      <u/>
      <sz val="11"/>
      <color theme="10"/>
      <name val="Calibri"/>
      <family val="2"/>
      <charset val="204"/>
      <scheme val="minor"/>
    </font>
    <font>
      <b/>
      <sz val="14"/>
      <color theme="1"/>
      <name val="Times New Roman"/>
      <family val="1"/>
      <charset val="204"/>
    </font>
    <font>
      <b/>
      <sz val="12"/>
      <color theme="1"/>
      <name val="Times New Roman"/>
      <family val="1"/>
      <charset val="204"/>
    </font>
    <font>
      <sz val="9"/>
      <color theme="1"/>
      <name val="Times New Roman"/>
      <family val="1"/>
      <charset val="204"/>
    </font>
    <font>
      <u/>
      <sz val="9"/>
      <color theme="10"/>
      <name val="Calibri"/>
      <family val="2"/>
      <charset val="204"/>
      <scheme val="minor"/>
    </font>
    <font>
      <b/>
      <sz val="9"/>
      <color theme="1"/>
      <name val="Times New Roman"/>
      <family val="1"/>
      <charset val="204"/>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18">
    <xf numFmtId="0" fontId="0" fillId="0" borderId="0" xfId="0"/>
    <xf numFmtId="0" fontId="5" fillId="0" borderId="0" xfId="0" applyFont="1"/>
    <xf numFmtId="0" fontId="3" fillId="0" borderId="0" xfId="0" applyFont="1"/>
    <xf numFmtId="0" fontId="3" fillId="0" borderId="0" xfId="0" applyFont="1" applyAlignment="1">
      <alignment wrapText="1"/>
    </xf>
    <xf numFmtId="0" fontId="3" fillId="0" borderId="0" xfId="0" applyFont="1" applyAlignment="1">
      <alignment horizontal="left"/>
    </xf>
    <xf numFmtId="0" fontId="3" fillId="0" borderId="1" xfId="0" applyFont="1" applyBorder="1" applyAlignment="1">
      <alignment horizontal="center" vertical="top" wrapText="1"/>
    </xf>
    <xf numFmtId="0" fontId="2" fillId="0" borderId="0" xfId="0" applyFont="1"/>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3" fillId="0" borderId="2" xfId="0" applyFont="1" applyBorder="1"/>
    <xf numFmtId="164" fontId="7" fillId="0" borderId="1" xfId="0" applyNumberFormat="1" applyFont="1" applyBorder="1" applyAlignment="1">
      <alignment horizontal="center" vertical="center" wrapText="1"/>
    </xf>
    <xf numFmtId="0" fontId="4" fillId="0" borderId="0" xfId="1" applyAlignment="1">
      <alignment horizontal="right"/>
    </xf>
    <xf numFmtId="0" fontId="3" fillId="0" borderId="0" xfId="0" applyFont="1" applyAlignment="1">
      <alignment horizontal="left"/>
    </xf>
    <xf numFmtId="0" fontId="3" fillId="0" borderId="1" xfId="0" applyFont="1" applyBorder="1" applyAlignment="1">
      <alignment horizontal="center" vertical="top" wrapText="1"/>
    </xf>
    <xf numFmtId="0" fontId="3" fillId="0" borderId="0" xfId="0" applyFont="1" applyAlignment="1">
      <alignment horizontal="right"/>
    </xf>
    <xf numFmtId="0" fontId="3" fillId="0" borderId="0" xfId="0" applyFont="1" applyAlignment="1">
      <alignment horizontal="right"/>
    </xf>
    <xf numFmtId="0" fontId="1" fillId="0" borderId="0" xfId="0" applyFont="1" applyAlignment="1">
      <alignment horizontal="right" wrapText="1"/>
    </xf>
    <xf numFmtId="0" fontId="3" fillId="0" borderId="0" xfId="0" applyFont="1" applyAlignment="1"/>
    <xf numFmtId="0" fontId="3" fillId="0" borderId="0" xfId="0" applyFont="1" applyAlignment="1">
      <alignment vertical="top"/>
    </xf>
    <xf numFmtId="0" fontId="3" fillId="0" borderId="0" xfId="0" applyFont="1" applyAlignment="1">
      <alignment horizontal="right" vertical="top"/>
    </xf>
    <xf numFmtId="0" fontId="3" fillId="0" borderId="0" xfId="0" applyFont="1" applyAlignment="1">
      <alignment horizontal="left" vertical="top"/>
    </xf>
    <xf numFmtId="0" fontId="3" fillId="0" borderId="0" xfId="0" applyFont="1" applyAlignment="1">
      <alignment horizontal="center"/>
    </xf>
    <xf numFmtId="0" fontId="3" fillId="0" borderId="0" xfId="0" applyFont="1" applyBorder="1" applyAlignment="1"/>
    <xf numFmtId="0" fontId="3" fillId="0" borderId="0" xfId="0" applyFont="1" applyAlignment="1">
      <alignment horizontal="center" vertical="center"/>
    </xf>
    <xf numFmtId="49" fontId="7" fillId="0" borderId="1" xfId="0" applyNumberFormat="1" applyFont="1" applyBorder="1" applyAlignment="1">
      <alignment wrapText="1"/>
    </xf>
    <xf numFmtId="49" fontId="7" fillId="0" borderId="1" xfId="0" applyNumberFormat="1" applyFont="1" applyBorder="1" applyAlignment="1">
      <alignment horizontal="center" wrapText="1"/>
    </xf>
    <xf numFmtId="0" fontId="7" fillId="0" borderId="1" xfId="0" applyFont="1" applyBorder="1" applyAlignment="1">
      <alignment horizontal="center" wrapText="1"/>
    </xf>
    <xf numFmtId="0" fontId="7" fillId="0" borderId="1" xfId="0" applyFont="1" applyBorder="1" applyAlignment="1">
      <alignment horizontal="center"/>
    </xf>
    <xf numFmtId="14" fontId="7" fillId="0" borderId="1" xfId="0" applyNumberFormat="1" applyFont="1" applyBorder="1" applyAlignment="1">
      <alignment horizontal="left"/>
    </xf>
    <xf numFmtId="14" fontId="7" fillId="0" borderId="1" xfId="0" applyNumberFormat="1" applyFont="1" applyBorder="1" applyAlignment="1">
      <alignment horizontal="center"/>
    </xf>
    <xf numFmtId="49" fontId="7" fillId="0" borderId="0" xfId="0" applyNumberFormat="1" applyFont="1" applyBorder="1" applyAlignment="1">
      <alignment horizontal="center" vertical="center" wrapText="1"/>
    </xf>
    <xf numFmtId="0" fontId="7" fillId="0" borderId="0" xfId="0" applyFont="1" applyBorder="1" applyAlignment="1">
      <alignment horizontal="center"/>
    </xf>
    <xf numFmtId="49" fontId="7" fillId="0" borderId="0" xfId="0" applyNumberFormat="1" applyFont="1" applyBorder="1" applyAlignment="1">
      <alignment wrapText="1"/>
    </xf>
    <xf numFmtId="14" fontId="7" fillId="0" borderId="0" xfId="0" applyNumberFormat="1" applyFont="1" applyBorder="1" applyAlignment="1">
      <alignment horizontal="center"/>
    </xf>
    <xf numFmtId="0" fontId="7" fillId="0" borderId="1" xfId="0" applyFont="1" applyBorder="1" applyAlignment="1">
      <alignment horizontal="center" vertical="top" wrapText="1"/>
    </xf>
    <xf numFmtId="0" fontId="7" fillId="0" borderId="0" xfId="0" applyFont="1"/>
    <xf numFmtId="0" fontId="7" fillId="0" borderId="0" xfId="0" applyFont="1" applyAlignment="1">
      <alignment horizontal="right"/>
    </xf>
    <xf numFmtId="0" fontId="7" fillId="0" borderId="0" xfId="0" applyFont="1" applyAlignment="1">
      <alignment horizontal="right" wrapText="1"/>
    </xf>
    <xf numFmtId="0" fontId="7" fillId="0" borderId="0" xfId="0" applyFont="1" applyAlignment="1">
      <alignment horizontal="left"/>
    </xf>
    <xf numFmtId="0" fontId="8" fillId="0" borderId="0" xfId="1" applyFont="1" applyAlignment="1">
      <alignment horizontal="right"/>
    </xf>
    <xf numFmtId="0" fontId="9" fillId="0" borderId="0" xfId="0" applyFont="1"/>
    <xf numFmtId="0" fontId="7" fillId="0" borderId="0" xfId="0" applyFont="1" applyAlignment="1">
      <alignment horizontal="right" vertical="top"/>
    </xf>
    <xf numFmtId="0" fontId="7" fillId="0" borderId="0" xfId="0" applyFont="1" applyAlignment="1">
      <alignment vertical="top"/>
    </xf>
    <xf numFmtId="0" fontId="7" fillId="0" borderId="0" xfId="0" applyFont="1" applyAlignment="1">
      <alignment horizontal="left" vertical="top"/>
    </xf>
    <xf numFmtId="0" fontId="7" fillId="0" borderId="2" xfId="0" applyFont="1" applyBorder="1"/>
    <xf numFmtId="0" fontId="7" fillId="0" borderId="0" xfId="0" applyFont="1" applyAlignment="1"/>
    <xf numFmtId="0" fontId="7" fillId="0" borderId="0" xfId="0" applyFont="1" applyAlignment="1">
      <alignment horizontal="center" vertical="center"/>
    </xf>
    <xf numFmtId="0" fontId="7" fillId="0" borderId="0" xfId="0" applyFont="1" applyBorder="1" applyAlignment="1"/>
    <xf numFmtId="0" fontId="7" fillId="0" borderId="0" xfId="0" applyFont="1" applyAlignment="1">
      <alignment horizontal="center"/>
    </xf>
    <xf numFmtId="14" fontId="7" fillId="0" borderId="1" xfId="0" applyNumberFormat="1" applyFont="1" applyBorder="1"/>
    <xf numFmtId="164" fontId="0" fillId="0" borderId="0" xfId="0" applyNumberFormat="1"/>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3" fillId="0" borderId="0" xfId="0" applyNumberFormat="1" applyFont="1" applyAlignment="1">
      <alignment wrapText="1"/>
    </xf>
    <xf numFmtId="164" fontId="1" fillId="0" borderId="1" xfId="0" applyNumberFormat="1" applyFont="1" applyBorder="1" applyAlignment="1">
      <alignment horizontal="center" wrapText="1"/>
    </xf>
    <xf numFmtId="164" fontId="1" fillId="0" borderId="1" xfId="0" applyNumberFormat="1" applyFont="1" applyBorder="1" applyAlignment="1">
      <alignment horizontal="center" vertical="center" wrapText="1"/>
    </xf>
    <xf numFmtId="4" fontId="1" fillId="0" borderId="1" xfId="0" applyNumberFormat="1" applyFont="1" applyBorder="1" applyAlignment="1">
      <alignment horizontal="center"/>
    </xf>
    <xf numFmtId="0" fontId="1" fillId="0" borderId="1" xfId="0" applyFont="1" applyBorder="1" applyAlignment="1">
      <alignment horizontal="center"/>
    </xf>
    <xf numFmtId="164" fontId="3" fillId="0" borderId="0" xfId="0" applyNumberFormat="1" applyFont="1"/>
    <xf numFmtId="4" fontId="3" fillId="0" borderId="0" xfId="0" applyNumberFormat="1" applyFont="1"/>
    <xf numFmtId="3" fontId="1" fillId="0" borderId="1" xfId="0" applyNumberFormat="1" applyFont="1" applyBorder="1" applyAlignment="1">
      <alignment horizontal="center"/>
    </xf>
    <xf numFmtId="14" fontId="3" fillId="0" borderId="2" xfId="0" applyNumberFormat="1" applyFont="1" applyBorder="1" applyAlignment="1"/>
    <xf numFmtId="14" fontId="7" fillId="0" borderId="2" xfId="0" applyNumberFormat="1" applyFont="1" applyBorder="1" applyAlignment="1"/>
    <xf numFmtId="0" fontId="1" fillId="0" borderId="1" xfId="0" applyFont="1" applyBorder="1" applyAlignment="1">
      <alignment horizontal="center" vertical="center" wrapText="1"/>
    </xf>
    <xf numFmtId="0" fontId="1" fillId="0" borderId="1" xfId="0" applyFont="1" applyBorder="1" applyAlignment="1">
      <alignment horizontal="center" wrapText="1"/>
    </xf>
    <xf numFmtId="49" fontId="7" fillId="0" borderId="1" xfId="0" applyNumberFormat="1" applyFont="1" applyBorder="1" applyAlignment="1">
      <alignment vertical="center" wrapText="1"/>
    </xf>
    <xf numFmtId="14" fontId="7" fillId="0" borderId="1" xfId="0" applyNumberFormat="1" applyFont="1" applyBorder="1" applyAlignment="1">
      <alignment vertical="center"/>
    </xf>
    <xf numFmtId="0" fontId="7" fillId="0" borderId="1" xfId="0" applyFont="1" applyBorder="1" applyAlignment="1">
      <alignment vertical="center"/>
    </xf>
    <xf numFmtId="4" fontId="7" fillId="0" borderId="1" xfId="0" applyNumberFormat="1" applyFont="1" applyBorder="1" applyAlignment="1">
      <alignment vertical="center"/>
    </xf>
    <xf numFmtId="0" fontId="7" fillId="0" borderId="1" xfId="0" applyFont="1" applyBorder="1" applyAlignment="1">
      <alignment horizontal="center" vertical="center"/>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0" xfId="0" applyFont="1" applyAlignment="1">
      <alignment horizontal="left"/>
    </xf>
    <xf numFmtId="0" fontId="3" fillId="0" borderId="3" xfId="0" applyFont="1" applyBorder="1" applyAlignment="1">
      <alignment horizontal="center"/>
    </xf>
    <xf numFmtId="0" fontId="3" fillId="0" borderId="1" xfId="0" applyFont="1" applyBorder="1" applyAlignment="1">
      <alignment horizontal="center" vertical="top" wrapText="1"/>
    </xf>
    <xf numFmtId="0" fontId="3" fillId="0" borderId="0" xfId="0" applyFont="1" applyAlignment="1">
      <alignment horizontal="center"/>
    </xf>
    <xf numFmtId="0" fontId="3" fillId="0" borderId="2" xfId="0" applyFont="1" applyBorder="1" applyAlignment="1">
      <alignment horizontal="center"/>
    </xf>
    <xf numFmtId="0" fontId="3" fillId="0" borderId="2" xfId="0" applyFont="1" applyBorder="1" applyAlignment="1">
      <alignment horizontal="left"/>
    </xf>
    <xf numFmtId="0" fontId="3" fillId="0" borderId="0" xfId="0" applyFont="1" applyBorder="1" applyAlignment="1">
      <alignment horizontal="center"/>
    </xf>
    <xf numFmtId="0" fontId="3" fillId="0" borderId="0" xfId="0" applyFont="1" applyAlignment="1">
      <alignment horizontal="left"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right"/>
    </xf>
    <xf numFmtId="0" fontId="3" fillId="0" borderId="4" xfId="0" applyFont="1" applyBorder="1" applyAlignment="1">
      <alignment horizontal="left"/>
    </xf>
    <xf numFmtId="0" fontId="6" fillId="0" borderId="0" xfId="0" applyFont="1" applyAlignment="1">
      <alignment horizontal="center"/>
    </xf>
    <xf numFmtId="0" fontId="6" fillId="0" borderId="0" xfId="0" applyFont="1" applyAlignment="1">
      <alignment horizontal="center" vertical="center"/>
    </xf>
    <xf numFmtId="0" fontId="1" fillId="0" borderId="0" xfId="0" applyFont="1" applyAlignment="1">
      <alignment horizontal="right" vertical="top"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7" fillId="0" borderId="0" xfId="0" applyFont="1" applyAlignment="1">
      <alignment horizontal="center"/>
    </xf>
    <xf numFmtId="0" fontId="7" fillId="0" borderId="0" xfId="0" applyFont="1" applyAlignment="1">
      <alignment horizontal="right" vertical="top" wrapText="1"/>
    </xf>
    <xf numFmtId="0" fontId="7"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vertical="center"/>
    </xf>
    <xf numFmtId="0" fontId="7" fillId="0" borderId="2"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center"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0" xfId="0" applyFont="1" applyBorder="1" applyAlignment="1">
      <alignment horizontal="center"/>
    </xf>
    <xf numFmtId="164" fontId="7" fillId="0" borderId="3" xfId="0" applyNumberFormat="1" applyFont="1" applyBorder="1" applyAlignment="1">
      <alignment horizontal="center" vertical="center" wrapText="1"/>
    </xf>
    <xf numFmtId="0" fontId="7" fillId="0" borderId="4" xfId="0" applyNumberFormat="1" applyFont="1" applyBorder="1" applyAlignment="1">
      <alignment horizontal="left"/>
    </xf>
    <xf numFmtId="0" fontId="7" fillId="2" borderId="1" xfId="0" applyFont="1" applyFill="1" applyBorder="1" applyAlignment="1">
      <alignment horizontal="center"/>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vertical="center" wrapText="1"/>
    </xf>
    <xf numFmtId="49" fontId="7" fillId="2" borderId="1" xfId="0" applyNumberFormat="1" applyFont="1" applyFill="1" applyBorder="1" applyAlignment="1">
      <alignment wrapText="1"/>
    </xf>
    <xf numFmtId="14" fontId="7" fillId="2" borderId="1" xfId="0" applyNumberFormat="1" applyFont="1" applyFill="1" applyBorder="1" applyAlignment="1">
      <alignment horizontal="center"/>
    </xf>
    <xf numFmtId="4" fontId="1" fillId="2" borderId="1" xfId="0" applyNumberFormat="1" applyFont="1" applyFill="1" applyBorder="1" applyAlignment="1">
      <alignment horizontal="center"/>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iggn.permkrai.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9"/>
  <sheetViews>
    <sheetView zoomScale="81" zoomScaleNormal="81" workbookViewId="0">
      <selection activeCell="M13" sqref="M13"/>
    </sheetView>
  </sheetViews>
  <sheetFormatPr defaultRowHeight="15" x14ac:dyDescent="0.25"/>
  <cols>
    <col min="1" max="1" width="9.140625" style="2"/>
    <col min="2" max="2" width="10.7109375" style="2" customWidth="1"/>
    <col min="3" max="3" width="12" style="2" customWidth="1"/>
    <col min="4" max="4" width="14.28515625" style="2" customWidth="1"/>
    <col min="5" max="5" width="9" style="2" customWidth="1"/>
    <col min="6" max="6" width="12.85546875" style="2" customWidth="1"/>
    <col min="7" max="7" width="9.5703125" style="2" customWidth="1"/>
    <col min="8" max="8" width="14.42578125" style="2" customWidth="1"/>
    <col min="9" max="9" width="18.5703125" style="2" customWidth="1"/>
    <col min="10" max="10" width="10.7109375" style="2" customWidth="1"/>
    <col min="11" max="14" width="15.7109375" style="2" customWidth="1"/>
    <col min="15" max="15" width="17.28515625" style="2" customWidth="1"/>
    <col min="16" max="19" width="15.7109375" style="2" customWidth="1"/>
    <col min="20" max="20" width="13.85546875" style="2" customWidth="1"/>
    <col min="21" max="21" width="13" style="2" customWidth="1"/>
    <col min="22" max="16384" width="9.140625" style="2"/>
  </cols>
  <sheetData>
    <row r="1" spans="1:23" x14ac:dyDescent="0.25">
      <c r="J1" s="15"/>
      <c r="O1" s="82" t="s">
        <v>24</v>
      </c>
      <c r="P1" s="82"/>
      <c r="Q1" s="82"/>
      <c r="R1" s="82"/>
      <c r="S1" s="82"/>
    </row>
    <row r="2" spans="1:23" ht="37.5" customHeight="1" x14ac:dyDescent="0.25">
      <c r="M2" s="16"/>
      <c r="N2" s="16"/>
      <c r="O2" s="86" t="s">
        <v>23</v>
      </c>
      <c r="P2" s="86"/>
      <c r="Q2" s="86"/>
      <c r="R2" s="86"/>
      <c r="S2" s="86"/>
    </row>
    <row r="3" spans="1:23" x14ac:dyDescent="0.25">
      <c r="L3" s="4"/>
      <c r="M3" s="4"/>
      <c r="N3" s="4"/>
      <c r="O3" s="4"/>
      <c r="P3" s="12"/>
      <c r="Q3" s="12"/>
      <c r="S3" s="11" t="s">
        <v>22</v>
      </c>
    </row>
    <row r="4" spans="1:23" ht="15.75" x14ac:dyDescent="0.25">
      <c r="A4" s="84" t="s">
        <v>1</v>
      </c>
      <c r="B4" s="84"/>
      <c r="C4" s="84"/>
      <c r="D4" s="84"/>
      <c r="E4" s="84"/>
      <c r="F4" s="84"/>
      <c r="G4" s="84"/>
      <c r="H4" s="84"/>
      <c r="I4" s="84"/>
      <c r="J4" s="84"/>
      <c r="K4" s="84"/>
      <c r="L4" s="84"/>
      <c r="M4" s="84"/>
      <c r="N4" s="84"/>
      <c r="O4" s="84"/>
      <c r="P4" s="84"/>
      <c r="Q4" s="84"/>
      <c r="R4" s="84"/>
      <c r="S4" s="84"/>
    </row>
    <row r="5" spans="1:23" ht="15.75" x14ac:dyDescent="0.25">
      <c r="A5" s="84" t="s">
        <v>2</v>
      </c>
      <c r="B5" s="84"/>
      <c r="C5" s="84"/>
      <c r="D5" s="84"/>
      <c r="E5" s="84"/>
      <c r="F5" s="84"/>
      <c r="G5" s="84"/>
      <c r="H5" s="84"/>
      <c r="I5" s="84"/>
      <c r="J5" s="84"/>
      <c r="K5" s="84"/>
      <c r="L5" s="84"/>
      <c r="M5" s="84"/>
      <c r="N5" s="84"/>
      <c r="O5" s="84"/>
      <c r="P5" s="84"/>
      <c r="Q5" s="84"/>
      <c r="R5" s="84"/>
      <c r="S5" s="84"/>
    </row>
    <row r="6" spans="1:23" ht="15.75" x14ac:dyDescent="0.25">
      <c r="A6" s="84" t="s">
        <v>3</v>
      </c>
      <c r="B6" s="84"/>
      <c r="C6" s="84"/>
      <c r="D6" s="84"/>
      <c r="E6" s="84"/>
      <c r="F6" s="84"/>
      <c r="G6" s="84"/>
      <c r="H6" s="84"/>
      <c r="I6" s="84"/>
      <c r="J6" s="84"/>
      <c r="K6" s="84"/>
      <c r="L6" s="84"/>
      <c r="M6" s="84"/>
      <c r="N6" s="84"/>
      <c r="O6" s="84"/>
      <c r="P6" s="84"/>
      <c r="Q6" s="84"/>
      <c r="R6" s="84"/>
      <c r="S6" s="84"/>
    </row>
    <row r="7" spans="1:23" ht="15.75" x14ac:dyDescent="0.25">
      <c r="A7" s="85" t="s">
        <v>203</v>
      </c>
      <c r="B7" s="85"/>
      <c r="C7" s="85"/>
      <c r="D7" s="85"/>
      <c r="E7" s="85"/>
      <c r="F7" s="85"/>
      <c r="G7" s="85"/>
      <c r="H7" s="85"/>
      <c r="I7" s="85"/>
      <c r="J7" s="85"/>
      <c r="K7" s="85"/>
      <c r="L7" s="85"/>
      <c r="M7" s="85"/>
      <c r="N7" s="85"/>
      <c r="O7" s="85"/>
      <c r="P7" s="85"/>
      <c r="Q7" s="85"/>
      <c r="R7" s="85"/>
      <c r="S7" s="85"/>
    </row>
    <row r="8" spans="1:23" ht="18.75" x14ac:dyDescent="0.3">
      <c r="A8" s="1"/>
      <c r="I8" s="19"/>
      <c r="J8" s="18"/>
      <c r="K8" s="20" t="s">
        <v>36</v>
      </c>
    </row>
    <row r="9" spans="1:23" ht="15.75" x14ac:dyDescent="0.25">
      <c r="A9" s="6" t="s">
        <v>4</v>
      </c>
      <c r="B9" s="6"/>
      <c r="C9" s="6"/>
      <c r="D9" s="6"/>
      <c r="E9" s="77" t="s">
        <v>43</v>
      </c>
      <c r="F9" s="77"/>
      <c r="G9" s="77"/>
      <c r="H9" s="77"/>
      <c r="I9" s="77"/>
      <c r="J9" s="77"/>
      <c r="K9" s="77"/>
      <c r="L9" s="77"/>
      <c r="M9" s="77"/>
      <c r="N9" s="77"/>
      <c r="O9" s="77"/>
      <c r="P9" s="77"/>
      <c r="Q9" s="77"/>
      <c r="R9" s="77"/>
      <c r="S9" s="77"/>
    </row>
    <row r="10" spans="1:23" ht="15.75" x14ac:dyDescent="0.25">
      <c r="A10" s="6" t="s">
        <v>5</v>
      </c>
      <c r="B10" s="6"/>
      <c r="C10" s="6"/>
      <c r="D10" s="6"/>
      <c r="E10" s="83">
        <v>5921022198</v>
      </c>
      <c r="F10" s="83"/>
      <c r="G10" s="83"/>
      <c r="H10" s="83"/>
      <c r="I10" s="83"/>
      <c r="J10" s="83"/>
      <c r="K10" s="83"/>
      <c r="L10" s="83"/>
      <c r="M10" s="83"/>
      <c r="N10" s="83"/>
      <c r="O10" s="83"/>
      <c r="P10" s="83"/>
      <c r="Q10" s="83"/>
      <c r="R10" s="83"/>
      <c r="S10" s="83"/>
    </row>
    <row r="12" spans="1:23" ht="46.5" customHeight="1" x14ac:dyDescent="0.25">
      <c r="A12" s="74" t="s">
        <v>6</v>
      </c>
      <c r="B12" s="74" t="s">
        <v>0</v>
      </c>
      <c r="C12" s="74"/>
      <c r="D12" s="74"/>
      <c r="E12" s="74"/>
      <c r="F12" s="74" t="s">
        <v>25</v>
      </c>
      <c r="G12" s="70" t="s">
        <v>26</v>
      </c>
      <c r="H12" s="74" t="s">
        <v>11</v>
      </c>
      <c r="I12" s="74" t="s">
        <v>12</v>
      </c>
      <c r="J12" s="74" t="s">
        <v>27</v>
      </c>
      <c r="K12" s="87" t="s">
        <v>28</v>
      </c>
      <c r="L12" s="88"/>
      <c r="M12" s="89" t="s">
        <v>29</v>
      </c>
      <c r="N12" s="90"/>
      <c r="O12" s="74" t="s">
        <v>32</v>
      </c>
      <c r="P12" s="70" t="s">
        <v>38</v>
      </c>
      <c r="Q12" s="70" t="s">
        <v>37</v>
      </c>
      <c r="R12" s="74" t="s">
        <v>42</v>
      </c>
      <c r="S12" s="74" t="s">
        <v>13</v>
      </c>
      <c r="T12" s="3"/>
      <c r="U12" s="3"/>
      <c r="V12" s="3"/>
      <c r="W12" s="3"/>
    </row>
    <row r="13" spans="1:23" ht="260.25" customHeight="1" x14ac:dyDescent="0.25">
      <c r="A13" s="74"/>
      <c r="B13" s="5" t="s">
        <v>7</v>
      </c>
      <c r="C13" s="5" t="s">
        <v>8</v>
      </c>
      <c r="D13" s="5" t="s">
        <v>9</v>
      </c>
      <c r="E13" s="5" t="s">
        <v>10</v>
      </c>
      <c r="F13" s="74"/>
      <c r="G13" s="71"/>
      <c r="H13" s="74"/>
      <c r="I13" s="74"/>
      <c r="J13" s="74"/>
      <c r="K13" s="13" t="s">
        <v>30</v>
      </c>
      <c r="L13" s="13" t="s">
        <v>31</v>
      </c>
      <c r="M13" s="13" t="s">
        <v>30</v>
      </c>
      <c r="N13" s="13" t="s">
        <v>31</v>
      </c>
      <c r="O13" s="74"/>
      <c r="P13" s="71"/>
      <c r="Q13" s="71"/>
      <c r="R13" s="74"/>
      <c r="S13" s="74"/>
      <c r="T13" s="3"/>
      <c r="U13" s="3"/>
      <c r="V13" s="3"/>
      <c r="W13" s="3"/>
    </row>
    <row r="14" spans="1:23" ht="17.25" customHeight="1" x14ac:dyDescent="0.25">
      <c r="A14" s="7">
        <v>1</v>
      </c>
      <c r="B14" s="7">
        <v>2</v>
      </c>
      <c r="C14" s="7">
        <v>3</v>
      </c>
      <c r="D14" s="7">
        <v>4</v>
      </c>
      <c r="E14" s="7">
        <v>5</v>
      </c>
      <c r="F14" s="7">
        <v>6</v>
      </c>
      <c r="G14" s="7">
        <v>7</v>
      </c>
      <c r="H14" s="7">
        <v>8</v>
      </c>
      <c r="I14" s="7">
        <v>9</v>
      </c>
      <c r="J14" s="7">
        <v>10</v>
      </c>
      <c r="K14" s="7">
        <v>11</v>
      </c>
      <c r="L14" s="7">
        <v>12</v>
      </c>
      <c r="M14" s="7">
        <v>13</v>
      </c>
      <c r="N14" s="7">
        <v>14</v>
      </c>
      <c r="O14" s="7">
        <v>15</v>
      </c>
      <c r="P14" s="7">
        <v>16</v>
      </c>
      <c r="Q14" s="7">
        <v>17</v>
      </c>
      <c r="R14" s="7">
        <v>18</v>
      </c>
      <c r="S14" s="7">
        <v>19</v>
      </c>
      <c r="T14" s="3"/>
      <c r="U14" s="3"/>
      <c r="V14" s="3"/>
      <c r="W14" s="3"/>
    </row>
    <row r="15" spans="1:23" ht="43.5" customHeight="1" x14ac:dyDescent="0.25">
      <c r="A15" s="63">
        <v>2866</v>
      </c>
      <c r="B15" s="8" t="s">
        <v>44</v>
      </c>
      <c r="C15" s="8" t="s">
        <v>45</v>
      </c>
      <c r="D15" s="8" t="s">
        <v>46</v>
      </c>
      <c r="E15" s="7">
        <v>1</v>
      </c>
      <c r="F15" s="7">
        <v>3411.3</v>
      </c>
      <c r="G15" s="7">
        <v>8.4600000000000009</v>
      </c>
      <c r="H15" s="65" t="s">
        <v>184</v>
      </c>
      <c r="I15" s="65" t="s">
        <v>111</v>
      </c>
      <c r="J15" s="65" t="s">
        <v>113</v>
      </c>
      <c r="K15" s="55">
        <v>995553.8</v>
      </c>
      <c r="L15" s="55">
        <f>F15*G15*6</f>
        <v>173157.58800000005</v>
      </c>
      <c r="M15" s="55">
        <v>633073.97</v>
      </c>
      <c r="N15" s="55">
        <v>122739.57</v>
      </c>
      <c r="O15" s="55">
        <f>K15-M15</f>
        <v>362479.83000000007</v>
      </c>
      <c r="P15" s="55">
        <v>218160</v>
      </c>
      <c r="Q15" s="55" t="s">
        <v>49</v>
      </c>
      <c r="R15" s="55" t="s">
        <v>49</v>
      </c>
      <c r="S15" s="55">
        <v>414913.94</v>
      </c>
      <c r="T15" s="53">
        <f>S15+P15</f>
        <v>633073.93999999994</v>
      </c>
      <c r="U15" s="53">
        <f>S15+P15+O15</f>
        <v>995553.77</v>
      </c>
      <c r="V15" s="3"/>
      <c r="W15" s="3"/>
    </row>
    <row r="16" spans="1:23" ht="42" customHeight="1" x14ac:dyDescent="0.25">
      <c r="A16" s="64">
        <v>2388</v>
      </c>
      <c r="B16" s="25" t="s">
        <v>44</v>
      </c>
      <c r="C16" s="25" t="s">
        <v>45</v>
      </c>
      <c r="D16" s="25" t="s">
        <v>46</v>
      </c>
      <c r="E16" s="26">
        <v>3</v>
      </c>
      <c r="F16" s="26">
        <v>3099.9</v>
      </c>
      <c r="G16" s="26">
        <v>8.4600000000000009</v>
      </c>
      <c r="H16" s="65" t="s">
        <v>184</v>
      </c>
      <c r="I16" s="24" t="s">
        <v>112</v>
      </c>
      <c r="J16" s="24" t="s">
        <v>114</v>
      </c>
      <c r="K16" s="54">
        <v>1078244.5</v>
      </c>
      <c r="L16" s="55">
        <f t="shared" ref="L16:L61" si="0">F16*G16*6</f>
        <v>157350.924</v>
      </c>
      <c r="M16" s="54">
        <v>820147.79</v>
      </c>
      <c r="N16" s="54">
        <v>238953.49</v>
      </c>
      <c r="O16" s="55">
        <f>K16-M16</f>
        <v>258096.70999999996</v>
      </c>
      <c r="P16" s="54">
        <v>217500</v>
      </c>
      <c r="Q16" s="54" t="s">
        <v>49</v>
      </c>
      <c r="R16" s="55" t="s">
        <v>49</v>
      </c>
      <c r="S16" s="54">
        <v>602647.77</v>
      </c>
      <c r="T16" s="53">
        <f>S16+P16</f>
        <v>820147.77</v>
      </c>
      <c r="U16" s="53">
        <f>S16+P16+O16</f>
        <v>1078244.48</v>
      </c>
      <c r="V16" s="3"/>
      <c r="W16" s="3"/>
    </row>
    <row r="17" spans="1:23" ht="39" customHeight="1" x14ac:dyDescent="0.25">
      <c r="A17" s="7">
        <v>3135</v>
      </c>
      <c r="B17" s="8" t="s">
        <v>44</v>
      </c>
      <c r="C17" s="8" t="s">
        <v>45</v>
      </c>
      <c r="D17" s="8" t="s">
        <v>46</v>
      </c>
      <c r="E17" s="7">
        <v>5</v>
      </c>
      <c r="F17" s="7">
        <v>3131.5</v>
      </c>
      <c r="G17" s="7">
        <v>8.4600000000000009</v>
      </c>
      <c r="H17" s="65" t="s">
        <v>184</v>
      </c>
      <c r="I17" s="8" t="s">
        <v>57</v>
      </c>
      <c r="J17" s="65" t="s">
        <v>48</v>
      </c>
      <c r="K17" s="55">
        <v>871329.4</v>
      </c>
      <c r="L17" s="55">
        <f t="shared" si="0"/>
        <v>158954.94</v>
      </c>
      <c r="M17" s="55">
        <v>627789.39</v>
      </c>
      <c r="N17" s="55">
        <v>134398.99</v>
      </c>
      <c r="O17" s="55">
        <f t="shared" ref="O17:O61" si="1">K17-M17</f>
        <v>243540.01</v>
      </c>
      <c r="P17" s="55">
        <v>217500</v>
      </c>
      <c r="Q17" s="55" t="s">
        <v>49</v>
      </c>
      <c r="R17" s="55" t="s">
        <v>49</v>
      </c>
      <c r="S17" s="55">
        <v>410289.39</v>
      </c>
      <c r="T17" s="53">
        <f>S17+P17</f>
        <v>627789.39</v>
      </c>
      <c r="U17" s="53">
        <f>S17+P17+O17</f>
        <v>871329.4</v>
      </c>
      <c r="V17" s="3"/>
      <c r="W17" s="3"/>
    </row>
    <row r="18" spans="1:23" ht="36" customHeight="1" x14ac:dyDescent="0.25">
      <c r="A18" s="26">
        <v>2534</v>
      </c>
      <c r="B18" s="25" t="s">
        <v>44</v>
      </c>
      <c r="C18" s="25" t="s">
        <v>45</v>
      </c>
      <c r="D18" s="25" t="s">
        <v>46</v>
      </c>
      <c r="E18" s="26">
        <v>7</v>
      </c>
      <c r="F18" s="26">
        <v>3225.3</v>
      </c>
      <c r="G18" s="7">
        <v>8.4600000000000009</v>
      </c>
      <c r="H18" s="65" t="s">
        <v>184</v>
      </c>
      <c r="I18" s="24" t="s">
        <v>55</v>
      </c>
      <c r="J18" s="24" t="s">
        <v>50</v>
      </c>
      <c r="K18" s="54">
        <v>1076667.5</v>
      </c>
      <c r="L18" s="55">
        <f t="shared" si="0"/>
        <v>163716.22800000003</v>
      </c>
      <c r="M18" s="54">
        <v>673225.59</v>
      </c>
      <c r="N18" s="54">
        <v>151207.89000000001</v>
      </c>
      <c r="O18" s="55">
        <f t="shared" si="1"/>
        <v>403441.91000000003</v>
      </c>
      <c r="P18" s="54">
        <v>205116</v>
      </c>
      <c r="Q18" s="54" t="s">
        <v>49</v>
      </c>
      <c r="R18" s="55" t="s">
        <v>49</v>
      </c>
      <c r="S18" s="54">
        <v>468109.63</v>
      </c>
      <c r="T18" s="58">
        <f>S18+P18</f>
        <v>673225.63</v>
      </c>
      <c r="U18" s="58">
        <f>S18+P18+O18</f>
        <v>1076667.54</v>
      </c>
    </row>
    <row r="19" spans="1:23" ht="36" x14ac:dyDescent="0.25">
      <c r="A19" s="27">
        <v>3049</v>
      </c>
      <c r="B19" s="25" t="s">
        <v>44</v>
      </c>
      <c r="C19" s="25" t="s">
        <v>45</v>
      </c>
      <c r="D19" s="25" t="s">
        <v>46</v>
      </c>
      <c r="E19" s="27">
        <v>9</v>
      </c>
      <c r="F19" s="27">
        <v>3420.2</v>
      </c>
      <c r="G19" s="7">
        <v>8.4600000000000009</v>
      </c>
      <c r="H19" s="65" t="s">
        <v>184</v>
      </c>
      <c r="I19" s="24" t="s">
        <v>56</v>
      </c>
      <c r="J19" s="28">
        <v>42430</v>
      </c>
      <c r="K19" s="56">
        <v>946301.06</v>
      </c>
      <c r="L19" s="55">
        <f t="shared" si="0"/>
        <v>173609.35200000001</v>
      </c>
      <c r="M19" s="56">
        <v>672045.2</v>
      </c>
      <c r="N19" s="56">
        <v>139801.29</v>
      </c>
      <c r="O19" s="55">
        <f t="shared" si="1"/>
        <v>274255.8600000001</v>
      </c>
      <c r="P19" s="56">
        <v>222687</v>
      </c>
      <c r="Q19" s="57" t="s">
        <v>49</v>
      </c>
      <c r="R19" s="55" t="s">
        <v>49</v>
      </c>
      <c r="S19" s="56">
        <v>449358.2</v>
      </c>
      <c r="T19" s="59">
        <f>S19+P19</f>
        <v>672045.2</v>
      </c>
      <c r="U19" s="59">
        <f>S19+P19+O19</f>
        <v>946301.06</v>
      </c>
    </row>
    <row r="20" spans="1:23" ht="36" x14ac:dyDescent="0.25">
      <c r="A20" s="110">
        <v>2375</v>
      </c>
      <c r="B20" s="110" t="s">
        <v>44</v>
      </c>
      <c r="C20" s="110" t="s">
        <v>45</v>
      </c>
      <c r="D20" s="110" t="s">
        <v>51</v>
      </c>
      <c r="E20" s="110">
        <v>3</v>
      </c>
      <c r="F20" s="110">
        <v>3424</v>
      </c>
      <c r="G20" s="111">
        <v>8.4600000000000009</v>
      </c>
      <c r="H20" s="112" t="s">
        <v>184</v>
      </c>
      <c r="I20" s="113" t="s">
        <v>54</v>
      </c>
      <c r="J20" s="114">
        <v>42125</v>
      </c>
      <c r="K20" s="115">
        <v>983997.32</v>
      </c>
      <c r="L20" s="116">
        <f t="shared" si="0"/>
        <v>173802.24000000002</v>
      </c>
      <c r="M20" s="115">
        <v>682450.89</v>
      </c>
      <c r="N20" s="115" t="s">
        <v>204</v>
      </c>
      <c r="O20" s="116">
        <f t="shared" si="1"/>
        <v>301546.42999999993</v>
      </c>
      <c r="P20" s="115">
        <v>446063.72</v>
      </c>
      <c r="Q20" s="117" t="s">
        <v>49</v>
      </c>
      <c r="R20" s="116" t="s">
        <v>49</v>
      </c>
      <c r="S20" s="115">
        <v>236387.17</v>
      </c>
      <c r="T20" s="59">
        <f>S20+P20</f>
        <v>682450.89</v>
      </c>
      <c r="U20" s="59">
        <f>S20+P20+O20</f>
        <v>983997.32</v>
      </c>
    </row>
    <row r="21" spans="1:23" ht="36" x14ac:dyDescent="0.25">
      <c r="A21" s="27">
        <v>4221</v>
      </c>
      <c r="B21" s="27" t="s">
        <v>44</v>
      </c>
      <c r="C21" s="27" t="s">
        <v>45</v>
      </c>
      <c r="D21" s="27" t="s">
        <v>51</v>
      </c>
      <c r="E21" s="27" t="s">
        <v>52</v>
      </c>
      <c r="F21" s="27">
        <v>3384</v>
      </c>
      <c r="G21" s="7">
        <v>8.4600000000000009</v>
      </c>
      <c r="H21" s="65" t="s">
        <v>184</v>
      </c>
      <c r="I21" s="24" t="s">
        <v>53</v>
      </c>
      <c r="J21" s="29">
        <v>42856</v>
      </c>
      <c r="K21" s="56">
        <v>679777.8</v>
      </c>
      <c r="L21" s="55">
        <f t="shared" si="0"/>
        <v>171771.84000000003</v>
      </c>
      <c r="M21" s="56">
        <v>415204.95</v>
      </c>
      <c r="N21" s="56">
        <v>110851.75</v>
      </c>
      <c r="O21" s="55">
        <f t="shared" si="1"/>
        <v>264572.85000000003</v>
      </c>
      <c r="P21" s="60">
        <v>49000</v>
      </c>
      <c r="Q21" s="57" t="s">
        <v>49</v>
      </c>
      <c r="R21" s="55" t="s">
        <v>49</v>
      </c>
      <c r="S21" s="56">
        <v>366204.95</v>
      </c>
      <c r="T21" s="59">
        <f>S21+P21</f>
        <v>415204.95</v>
      </c>
      <c r="U21" s="59">
        <f>S21+P21+O21</f>
        <v>679777.8</v>
      </c>
    </row>
    <row r="22" spans="1:23" ht="36" x14ac:dyDescent="0.25">
      <c r="A22" s="7">
        <v>2382</v>
      </c>
      <c r="B22" s="8" t="s">
        <v>44</v>
      </c>
      <c r="C22" s="8" t="s">
        <v>45</v>
      </c>
      <c r="D22" s="8" t="s">
        <v>51</v>
      </c>
      <c r="E22" s="7">
        <v>7</v>
      </c>
      <c r="F22" s="7">
        <v>4578</v>
      </c>
      <c r="G22" s="7">
        <v>8.4600000000000009</v>
      </c>
      <c r="H22" s="65" t="s">
        <v>184</v>
      </c>
      <c r="I22" s="8" t="s">
        <v>125</v>
      </c>
      <c r="J22" s="8" t="s">
        <v>114</v>
      </c>
      <c r="K22" s="55">
        <v>1502230.6</v>
      </c>
      <c r="L22" s="55">
        <f t="shared" si="0"/>
        <v>232379.28000000003</v>
      </c>
      <c r="M22" s="55">
        <v>1018548.54</v>
      </c>
      <c r="N22" s="55">
        <v>204428.54</v>
      </c>
      <c r="O22" s="55">
        <f>K22-M22</f>
        <v>483682.06000000006</v>
      </c>
      <c r="P22" s="55">
        <v>314050</v>
      </c>
      <c r="Q22" s="55" t="s">
        <v>49</v>
      </c>
      <c r="R22" s="55" t="s">
        <v>49</v>
      </c>
      <c r="S22" s="55">
        <v>704498.49</v>
      </c>
      <c r="T22" s="59">
        <f>S22+P22</f>
        <v>1018548.49</v>
      </c>
      <c r="U22" s="59">
        <f>S22+P22+O22</f>
        <v>1502230.55</v>
      </c>
    </row>
    <row r="23" spans="1:23" ht="36" x14ac:dyDescent="0.25">
      <c r="A23" s="7">
        <v>2394</v>
      </c>
      <c r="B23" s="8" t="s">
        <v>44</v>
      </c>
      <c r="C23" s="8" t="s">
        <v>45</v>
      </c>
      <c r="D23" s="8" t="s">
        <v>51</v>
      </c>
      <c r="E23" s="7" t="s">
        <v>121</v>
      </c>
      <c r="F23" s="7">
        <v>3420.2</v>
      </c>
      <c r="G23" s="7">
        <v>8.4600000000000009</v>
      </c>
      <c r="H23" s="65" t="s">
        <v>184</v>
      </c>
      <c r="I23" s="8" t="s">
        <v>126</v>
      </c>
      <c r="J23" s="8" t="s">
        <v>127</v>
      </c>
      <c r="K23" s="55">
        <v>1134412.6000000001</v>
      </c>
      <c r="L23" s="55">
        <f t="shared" si="0"/>
        <v>173609.35200000001</v>
      </c>
      <c r="M23" s="55">
        <v>839705.81</v>
      </c>
      <c r="N23" s="55">
        <v>147880.71</v>
      </c>
      <c r="O23" s="55">
        <f t="shared" ref="O23:O24" si="2">K23-M23</f>
        <v>294706.79000000004</v>
      </c>
      <c r="P23" s="55">
        <v>216700</v>
      </c>
      <c r="Q23" s="55" t="s">
        <v>49</v>
      </c>
      <c r="R23" s="55" t="s">
        <v>49</v>
      </c>
      <c r="S23" s="55">
        <v>623005.77</v>
      </c>
      <c r="T23" s="59">
        <f>S23+P23</f>
        <v>839705.77</v>
      </c>
      <c r="U23" s="59">
        <f>S23+P23+O23</f>
        <v>1134412.56</v>
      </c>
    </row>
    <row r="24" spans="1:23" ht="36" x14ac:dyDescent="0.25">
      <c r="A24" s="27">
        <v>679</v>
      </c>
      <c r="B24" s="8" t="s">
        <v>44</v>
      </c>
      <c r="C24" s="8" t="s">
        <v>45</v>
      </c>
      <c r="D24" s="8" t="s">
        <v>51</v>
      </c>
      <c r="E24" s="7" t="s">
        <v>122</v>
      </c>
      <c r="F24" s="7">
        <v>3403.6</v>
      </c>
      <c r="G24" s="7">
        <v>8.4600000000000009</v>
      </c>
      <c r="H24" s="65" t="s">
        <v>184</v>
      </c>
      <c r="I24" s="8" t="s">
        <v>124</v>
      </c>
      <c r="J24" s="49">
        <v>42036</v>
      </c>
      <c r="K24" s="56">
        <v>1232031.1100000001</v>
      </c>
      <c r="L24" s="55">
        <f t="shared" si="0"/>
        <v>172766.736</v>
      </c>
      <c r="M24" s="56">
        <v>949328.85</v>
      </c>
      <c r="N24" s="56">
        <v>143411.46</v>
      </c>
      <c r="O24" s="55">
        <f t="shared" si="2"/>
        <v>282702.26000000013</v>
      </c>
      <c r="P24" s="57">
        <v>408344.98</v>
      </c>
      <c r="Q24" s="55" t="s">
        <v>49</v>
      </c>
      <c r="R24" s="55" t="s">
        <v>49</v>
      </c>
      <c r="S24" s="56">
        <v>540983.87</v>
      </c>
      <c r="T24" s="59">
        <f>S24+P24</f>
        <v>949328.85</v>
      </c>
      <c r="U24" s="59">
        <f>S24+P24+O24</f>
        <v>1232031.1100000001</v>
      </c>
    </row>
    <row r="25" spans="1:23" ht="36" x14ac:dyDescent="0.25">
      <c r="A25" s="27">
        <v>4251</v>
      </c>
      <c r="B25" s="27" t="s">
        <v>44</v>
      </c>
      <c r="C25" s="27" t="s">
        <v>45</v>
      </c>
      <c r="D25" s="27" t="s">
        <v>51</v>
      </c>
      <c r="E25" s="27">
        <v>9</v>
      </c>
      <c r="F25" s="27">
        <v>2702.8</v>
      </c>
      <c r="G25" s="7">
        <v>8.4600000000000009</v>
      </c>
      <c r="H25" s="65" t="s">
        <v>184</v>
      </c>
      <c r="I25" s="24" t="s">
        <v>58</v>
      </c>
      <c r="J25" s="29">
        <v>42036</v>
      </c>
      <c r="K25" s="56">
        <v>996900.68</v>
      </c>
      <c r="L25" s="55">
        <f t="shared" si="0"/>
        <v>137194.12800000003</v>
      </c>
      <c r="M25" s="56">
        <v>638230.61</v>
      </c>
      <c r="N25" s="56">
        <v>119226.59</v>
      </c>
      <c r="O25" s="55">
        <f t="shared" si="1"/>
        <v>358670.07000000007</v>
      </c>
      <c r="P25" s="56">
        <v>276050</v>
      </c>
      <c r="Q25" s="57" t="s">
        <v>49</v>
      </c>
      <c r="R25" s="55" t="s">
        <v>49</v>
      </c>
      <c r="S25" s="56">
        <v>362180.61</v>
      </c>
      <c r="T25" s="2">
        <f>S25+P25</f>
        <v>638230.61</v>
      </c>
      <c r="U25" s="2">
        <f>S25+P25+O25</f>
        <v>996900.68</v>
      </c>
    </row>
    <row r="26" spans="1:23" ht="36" x14ac:dyDescent="0.25">
      <c r="A26" s="27">
        <v>2928</v>
      </c>
      <c r="B26" s="27" t="s">
        <v>44</v>
      </c>
      <c r="C26" s="27" t="s">
        <v>45</v>
      </c>
      <c r="D26" s="27" t="s">
        <v>51</v>
      </c>
      <c r="E26" s="27" t="s">
        <v>59</v>
      </c>
      <c r="F26" s="27">
        <v>3429.7</v>
      </c>
      <c r="G26" s="7">
        <v>8.4600000000000009</v>
      </c>
      <c r="H26" s="65" t="s">
        <v>184</v>
      </c>
      <c r="I26" s="24" t="s">
        <v>60</v>
      </c>
      <c r="J26" s="29">
        <v>42370</v>
      </c>
      <c r="K26" s="56">
        <v>826813.12</v>
      </c>
      <c r="L26" s="55">
        <f t="shared" si="0"/>
        <v>174091.57200000001</v>
      </c>
      <c r="M26" s="56">
        <v>640871.81999999995</v>
      </c>
      <c r="N26" s="56">
        <v>146198.82999999999</v>
      </c>
      <c r="O26" s="55">
        <f t="shared" si="1"/>
        <v>185941.30000000005</v>
      </c>
      <c r="P26" s="56">
        <v>547593.69999999995</v>
      </c>
      <c r="Q26" s="57" t="s">
        <v>49</v>
      </c>
      <c r="R26" s="55" t="s">
        <v>49</v>
      </c>
      <c r="S26" s="56">
        <v>93278.12</v>
      </c>
      <c r="T26" s="59">
        <f>S26+P26</f>
        <v>640871.81999999995</v>
      </c>
      <c r="U26" s="2">
        <f t="shared" ref="U26:U61" si="3">S26+P26+O26</f>
        <v>826813.12</v>
      </c>
    </row>
    <row r="27" spans="1:23" ht="36" x14ac:dyDescent="0.25">
      <c r="A27" s="27">
        <v>2268</v>
      </c>
      <c r="B27" s="27" t="s">
        <v>44</v>
      </c>
      <c r="C27" s="27" t="s">
        <v>45</v>
      </c>
      <c r="D27" s="27" t="s">
        <v>51</v>
      </c>
      <c r="E27" s="27" t="s">
        <v>61</v>
      </c>
      <c r="F27" s="27">
        <v>3386.4</v>
      </c>
      <c r="G27" s="7">
        <v>8.4600000000000009</v>
      </c>
      <c r="H27" s="65" t="s">
        <v>184</v>
      </c>
      <c r="I27" s="24" t="s">
        <v>62</v>
      </c>
      <c r="J27" s="29">
        <v>42095</v>
      </c>
      <c r="K27" s="56">
        <v>1201402.28</v>
      </c>
      <c r="L27" s="55">
        <f t="shared" si="0"/>
        <v>171893.66400000002</v>
      </c>
      <c r="M27" s="56">
        <v>847596.64</v>
      </c>
      <c r="N27" s="56">
        <v>131286.54999999999</v>
      </c>
      <c r="O27" s="55">
        <f t="shared" si="1"/>
        <v>353805.64</v>
      </c>
      <c r="P27" s="56">
        <v>166950</v>
      </c>
      <c r="Q27" s="57" t="s">
        <v>49</v>
      </c>
      <c r="R27" s="55" t="s">
        <v>49</v>
      </c>
      <c r="S27" s="56">
        <v>680646.64</v>
      </c>
      <c r="T27" s="2">
        <f t="shared" ref="T26:T61" si="4">S27+P27</f>
        <v>847596.64</v>
      </c>
      <c r="U27" s="2">
        <f t="shared" si="3"/>
        <v>1201402.28</v>
      </c>
    </row>
    <row r="28" spans="1:23" ht="36" x14ac:dyDescent="0.25">
      <c r="A28" s="27">
        <v>658</v>
      </c>
      <c r="B28" s="27" t="s">
        <v>44</v>
      </c>
      <c r="C28" s="27" t="s">
        <v>45</v>
      </c>
      <c r="D28" s="27" t="s">
        <v>51</v>
      </c>
      <c r="E28" s="27">
        <v>11</v>
      </c>
      <c r="F28" s="27">
        <v>3316.1</v>
      </c>
      <c r="G28" s="7">
        <v>8.4600000000000009</v>
      </c>
      <c r="H28" s="65" t="s">
        <v>184</v>
      </c>
      <c r="I28" s="24" t="s">
        <v>64</v>
      </c>
      <c r="J28" s="29">
        <v>42036</v>
      </c>
      <c r="K28" s="56">
        <v>1223163.74</v>
      </c>
      <c r="L28" s="55">
        <f t="shared" si="0"/>
        <v>168325.236</v>
      </c>
      <c r="M28" s="56">
        <v>672868.85</v>
      </c>
      <c r="N28" s="56">
        <v>122238.57</v>
      </c>
      <c r="O28" s="55">
        <f t="shared" si="1"/>
        <v>550294.89</v>
      </c>
      <c r="P28" s="56">
        <v>186936</v>
      </c>
      <c r="Q28" s="57" t="s">
        <v>49</v>
      </c>
      <c r="R28" s="55" t="s">
        <v>49</v>
      </c>
      <c r="S28" s="56">
        <v>485932.85</v>
      </c>
      <c r="T28" s="2">
        <f t="shared" si="4"/>
        <v>672868.85</v>
      </c>
      <c r="U28" s="2">
        <f t="shared" si="3"/>
        <v>1223163.74</v>
      </c>
    </row>
    <row r="29" spans="1:23" ht="36" x14ac:dyDescent="0.25">
      <c r="A29" s="27">
        <v>2391</v>
      </c>
      <c r="B29" s="27" t="s">
        <v>44</v>
      </c>
      <c r="C29" s="27" t="s">
        <v>45</v>
      </c>
      <c r="D29" s="27" t="s">
        <v>51</v>
      </c>
      <c r="E29" s="27" t="s">
        <v>63</v>
      </c>
      <c r="F29" s="27">
        <v>3335.7</v>
      </c>
      <c r="G29" s="7">
        <v>8.4600000000000009</v>
      </c>
      <c r="H29" s="65" t="s">
        <v>184</v>
      </c>
      <c r="I29" s="24" t="s">
        <v>65</v>
      </c>
      <c r="J29" s="29">
        <v>42125</v>
      </c>
      <c r="K29" s="56">
        <v>990969.77</v>
      </c>
      <c r="L29" s="55">
        <f t="shared" si="0"/>
        <v>169320.13200000001</v>
      </c>
      <c r="M29" s="56">
        <v>767480.66</v>
      </c>
      <c r="N29" s="56">
        <v>139405.12</v>
      </c>
      <c r="O29" s="55">
        <f t="shared" si="1"/>
        <v>223489.11</v>
      </c>
      <c r="P29" s="56">
        <v>181896</v>
      </c>
      <c r="Q29" s="57" t="s">
        <v>49</v>
      </c>
      <c r="R29" s="55" t="s">
        <v>49</v>
      </c>
      <c r="S29" s="56">
        <v>585584.66</v>
      </c>
      <c r="T29" s="2">
        <f t="shared" si="4"/>
        <v>767480.66</v>
      </c>
      <c r="U29" s="2">
        <f t="shared" si="3"/>
        <v>990969.77</v>
      </c>
    </row>
    <row r="30" spans="1:23" ht="36" x14ac:dyDescent="0.25">
      <c r="A30" s="27">
        <v>2376</v>
      </c>
      <c r="B30" s="27" t="s">
        <v>44</v>
      </c>
      <c r="C30" s="27" t="s">
        <v>45</v>
      </c>
      <c r="D30" s="27" t="s">
        <v>51</v>
      </c>
      <c r="E30" s="27" t="s">
        <v>66</v>
      </c>
      <c r="F30" s="27">
        <v>3374.6</v>
      </c>
      <c r="G30" s="7">
        <v>8.4600000000000009</v>
      </c>
      <c r="H30" s="65" t="s">
        <v>184</v>
      </c>
      <c r="I30" s="24" t="s">
        <v>67</v>
      </c>
      <c r="J30" s="29">
        <v>42125</v>
      </c>
      <c r="K30" s="56">
        <v>1002526.17</v>
      </c>
      <c r="L30" s="55">
        <f t="shared" si="0"/>
        <v>171294.696</v>
      </c>
      <c r="M30" s="56">
        <v>777269.85</v>
      </c>
      <c r="N30" s="56">
        <v>139759.85999999999</v>
      </c>
      <c r="O30" s="55">
        <f t="shared" si="1"/>
        <v>225256.32000000007</v>
      </c>
      <c r="P30" s="56">
        <v>199500</v>
      </c>
      <c r="Q30" s="57" t="s">
        <v>49</v>
      </c>
      <c r="R30" s="55" t="s">
        <v>49</v>
      </c>
      <c r="S30" s="56">
        <v>577769.85</v>
      </c>
      <c r="T30" s="2">
        <f t="shared" si="4"/>
        <v>777269.85</v>
      </c>
      <c r="U30" s="2">
        <f t="shared" si="3"/>
        <v>1002526.17</v>
      </c>
    </row>
    <row r="31" spans="1:23" ht="36" x14ac:dyDescent="0.25">
      <c r="A31" s="27">
        <v>2270</v>
      </c>
      <c r="B31" s="27" t="s">
        <v>44</v>
      </c>
      <c r="C31" s="27" t="s">
        <v>45</v>
      </c>
      <c r="D31" s="27" t="s">
        <v>51</v>
      </c>
      <c r="E31" s="27" t="s">
        <v>68</v>
      </c>
      <c r="F31" s="27">
        <v>3402.1</v>
      </c>
      <c r="G31" s="7">
        <v>8.4600000000000009</v>
      </c>
      <c r="H31" s="65" t="s">
        <v>184</v>
      </c>
      <c r="I31" s="24" t="s">
        <v>69</v>
      </c>
      <c r="J31" s="29">
        <v>42095</v>
      </c>
      <c r="K31" s="56">
        <v>1207251.8</v>
      </c>
      <c r="L31" s="55">
        <f t="shared" si="0"/>
        <v>172690.59600000002</v>
      </c>
      <c r="M31" s="56">
        <v>821885.48</v>
      </c>
      <c r="N31" s="56">
        <v>121619.49</v>
      </c>
      <c r="O31" s="55">
        <f t="shared" si="1"/>
        <v>385366.32000000007</v>
      </c>
      <c r="P31" s="57">
        <v>0</v>
      </c>
      <c r="Q31" s="57" t="s">
        <v>49</v>
      </c>
      <c r="R31" s="55" t="s">
        <v>49</v>
      </c>
      <c r="S31" s="56">
        <v>821885.48</v>
      </c>
      <c r="T31" s="2">
        <f t="shared" si="4"/>
        <v>821885.48</v>
      </c>
      <c r="U31" s="2">
        <f t="shared" si="3"/>
        <v>1207251.8</v>
      </c>
    </row>
    <row r="32" spans="1:23" ht="36" x14ac:dyDescent="0.25">
      <c r="A32" s="27">
        <v>2272</v>
      </c>
      <c r="B32" s="27" t="s">
        <v>44</v>
      </c>
      <c r="C32" s="27" t="s">
        <v>45</v>
      </c>
      <c r="D32" s="27" t="s">
        <v>51</v>
      </c>
      <c r="E32" s="27">
        <v>15</v>
      </c>
      <c r="F32" s="27">
        <v>3404.4</v>
      </c>
      <c r="G32" s="7">
        <v>8.4600000000000009</v>
      </c>
      <c r="H32" s="65" t="s">
        <v>184</v>
      </c>
      <c r="I32" s="24" t="s">
        <v>70</v>
      </c>
      <c r="J32" s="29">
        <v>42095</v>
      </c>
      <c r="K32" s="56">
        <v>1184113.6499999999</v>
      </c>
      <c r="L32" s="55">
        <f t="shared" si="0"/>
        <v>172807.34400000001</v>
      </c>
      <c r="M32" s="56">
        <v>789425.49</v>
      </c>
      <c r="N32" s="56">
        <v>156920.01</v>
      </c>
      <c r="O32" s="55">
        <f t="shared" si="1"/>
        <v>394688.15999999992</v>
      </c>
      <c r="P32" s="56">
        <v>131303.23000000001</v>
      </c>
      <c r="Q32" s="57" t="s">
        <v>49</v>
      </c>
      <c r="R32" s="55" t="s">
        <v>49</v>
      </c>
      <c r="S32" s="56">
        <v>658122.26</v>
      </c>
      <c r="T32" s="2">
        <f t="shared" si="4"/>
        <v>789425.49</v>
      </c>
      <c r="U32" s="2">
        <f t="shared" si="3"/>
        <v>1184113.6499999999</v>
      </c>
    </row>
    <row r="33" spans="1:21" ht="36.75" customHeight="1" x14ac:dyDescent="0.25">
      <c r="A33" s="7">
        <v>3763</v>
      </c>
      <c r="B33" s="8" t="s">
        <v>44</v>
      </c>
      <c r="C33" s="8" t="s">
        <v>45</v>
      </c>
      <c r="D33" s="8" t="s">
        <v>132</v>
      </c>
      <c r="E33" s="7">
        <v>4</v>
      </c>
      <c r="F33" s="7">
        <v>3776.8</v>
      </c>
      <c r="G33" s="7">
        <v>8.4600000000000009</v>
      </c>
      <c r="H33" s="65" t="s">
        <v>184</v>
      </c>
      <c r="I33" s="8" t="s">
        <v>137</v>
      </c>
      <c r="J33" s="8" t="s">
        <v>131</v>
      </c>
      <c r="K33" s="55">
        <v>914669.3</v>
      </c>
      <c r="L33" s="55">
        <f t="shared" si="0"/>
        <v>191710.36800000005</v>
      </c>
      <c r="M33" s="55">
        <v>369736.82</v>
      </c>
      <c r="N33" s="55">
        <v>70449.94</v>
      </c>
      <c r="O33" s="55">
        <f>K33-M33</f>
        <v>544932.48</v>
      </c>
      <c r="P33" s="55">
        <v>195000</v>
      </c>
      <c r="Q33" s="10" t="s">
        <v>49</v>
      </c>
      <c r="R33" s="10" t="s">
        <v>49</v>
      </c>
      <c r="S33" s="55">
        <v>174736.86</v>
      </c>
      <c r="T33" s="58">
        <f>S33+P33</f>
        <v>369736.86</v>
      </c>
      <c r="U33" s="2">
        <f t="shared" si="3"/>
        <v>914669.34</v>
      </c>
    </row>
    <row r="34" spans="1:21" ht="35.25" customHeight="1" x14ac:dyDescent="0.25">
      <c r="A34" s="7">
        <v>690</v>
      </c>
      <c r="B34" s="8" t="s">
        <v>44</v>
      </c>
      <c r="C34" s="8" t="s">
        <v>45</v>
      </c>
      <c r="D34" s="8" t="s">
        <v>132</v>
      </c>
      <c r="E34" s="7" t="s">
        <v>133</v>
      </c>
      <c r="F34" s="7">
        <v>3204.2</v>
      </c>
      <c r="G34" s="7">
        <v>8.4600000000000009</v>
      </c>
      <c r="H34" s="65" t="s">
        <v>184</v>
      </c>
      <c r="I34" s="8" t="s">
        <v>135</v>
      </c>
      <c r="J34" s="8" t="s">
        <v>118</v>
      </c>
      <c r="K34" s="55">
        <v>1019191.94</v>
      </c>
      <c r="L34" s="55">
        <f t="shared" si="0"/>
        <v>162645.19200000001</v>
      </c>
      <c r="M34" s="55">
        <v>644434.69999999995</v>
      </c>
      <c r="N34" s="55">
        <v>95106.25</v>
      </c>
      <c r="O34" s="55">
        <f>K34-M34</f>
        <v>374757.24</v>
      </c>
      <c r="P34" s="55">
        <v>213016</v>
      </c>
      <c r="Q34" s="10" t="s">
        <v>49</v>
      </c>
      <c r="R34" s="10" t="s">
        <v>49</v>
      </c>
      <c r="S34" s="55">
        <v>431418.74</v>
      </c>
      <c r="T34" s="58">
        <f t="shared" ref="T34:T35" si="5">S34+P34</f>
        <v>644434.74</v>
      </c>
      <c r="U34" s="58">
        <f>S34+P34+O34</f>
        <v>1019191.98</v>
      </c>
    </row>
    <row r="35" spans="1:21" ht="36" customHeight="1" x14ac:dyDescent="0.25">
      <c r="A35" s="27">
        <v>795</v>
      </c>
      <c r="B35" s="8" t="s">
        <v>44</v>
      </c>
      <c r="C35" s="8" t="s">
        <v>45</v>
      </c>
      <c r="D35" s="8" t="s">
        <v>132</v>
      </c>
      <c r="E35" s="27" t="s">
        <v>134</v>
      </c>
      <c r="F35" s="27">
        <v>3229.8</v>
      </c>
      <c r="G35" s="7">
        <v>8.4600000000000009</v>
      </c>
      <c r="H35" s="65" t="s">
        <v>184</v>
      </c>
      <c r="I35" s="8" t="s">
        <v>136</v>
      </c>
      <c r="J35" s="28">
        <v>42036</v>
      </c>
      <c r="K35" s="57">
        <v>1190776.1100000001</v>
      </c>
      <c r="L35" s="55">
        <f t="shared" si="0"/>
        <v>163944.64800000002</v>
      </c>
      <c r="M35" s="56">
        <v>750685</v>
      </c>
      <c r="N35" s="56">
        <v>101320.15</v>
      </c>
      <c r="O35" s="55">
        <f t="shared" ref="O34:O35" si="6">K35-M35</f>
        <v>440091.1100000001</v>
      </c>
      <c r="P35" s="60">
        <v>213516</v>
      </c>
      <c r="Q35" s="10" t="s">
        <v>49</v>
      </c>
      <c r="R35" s="10" t="s">
        <v>49</v>
      </c>
      <c r="S35" s="60">
        <v>537169</v>
      </c>
      <c r="T35" s="58">
        <f t="shared" si="5"/>
        <v>750685</v>
      </c>
      <c r="U35" s="2">
        <f t="shared" si="3"/>
        <v>1190776.1100000001</v>
      </c>
    </row>
    <row r="36" spans="1:21" ht="36" x14ac:dyDescent="0.25">
      <c r="A36" s="27">
        <v>3860</v>
      </c>
      <c r="B36" s="27" t="s">
        <v>44</v>
      </c>
      <c r="C36" s="27" t="s">
        <v>45</v>
      </c>
      <c r="D36" s="27" t="s">
        <v>71</v>
      </c>
      <c r="E36" s="27">
        <v>6</v>
      </c>
      <c r="F36" s="27">
        <v>3408.7</v>
      </c>
      <c r="G36" s="7">
        <v>8.4600000000000009</v>
      </c>
      <c r="H36" s="65" t="s">
        <v>184</v>
      </c>
      <c r="I36" s="24" t="s">
        <v>72</v>
      </c>
      <c r="J36" s="29">
        <v>42036</v>
      </c>
      <c r="K36" s="56">
        <v>1257291.6399999999</v>
      </c>
      <c r="L36" s="55">
        <f t="shared" si="0"/>
        <v>173025.61200000002</v>
      </c>
      <c r="M36" s="56">
        <v>758375.89</v>
      </c>
      <c r="N36" s="56">
        <v>128768.64</v>
      </c>
      <c r="O36" s="55">
        <f t="shared" si="1"/>
        <v>498915.74999999988</v>
      </c>
      <c r="P36" s="56">
        <v>201280</v>
      </c>
      <c r="Q36" s="57" t="s">
        <v>49</v>
      </c>
      <c r="R36" s="55" t="s">
        <v>49</v>
      </c>
      <c r="S36" s="56">
        <v>557095.89</v>
      </c>
      <c r="T36" s="2">
        <f t="shared" si="4"/>
        <v>758375.89</v>
      </c>
      <c r="U36" s="2">
        <f t="shared" si="3"/>
        <v>1257291.6399999999</v>
      </c>
    </row>
    <row r="37" spans="1:21" ht="36" x14ac:dyDescent="0.25">
      <c r="A37" s="27">
        <v>3717</v>
      </c>
      <c r="B37" s="27" t="s">
        <v>44</v>
      </c>
      <c r="C37" s="27" t="s">
        <v>45</v>
      </c>
      <c r="D37" s="27" t="s">
        <v>71</v>
      </c>
      <c r="E37" s="27" t="s">
        <v>73</v>
      </c>
      <c r="F37" s="27">
        <v>3409.6</v>
      </c>
      <c r="G37" s="7">
        <v>8.4600000000000009</v>
      </c>
      <c r="H37" s="65" t="s">
        <v>184</v>
      </c>
      <c r="I37" s="24" t="s">
        <v>74</v>
      </c>
      <c r="J37" s="29">
        <v>42430</v>
      </c>
      <c r="K37" s="56">
        <v>943280.58</v>
      </c>
      <c r="L37" s="55">
        <f t="shared" si="0"/>
        <v>173071.296</v>
      </c>
      <c r="M37" s="56">
        <v>593762.17000000004</v>
      </c>
      <c r="N37" s="56">
        <v>147721.38</v>
      </c>
      <c r="O37" s="55">
        <f t="shared" si="1"/>
        <v>349518.40999999992</v>
      </c>
      <c r="P37" s="57">
        <v>0</v>
      </c>
      <c r="Q37" s="57" t="s">
        <v>49</v>
      </c>
      <c r="R37" s="55" t="s">
        <v>49</v>
      </c>
      <c r="S37" s="56">
        <v>593762.17000000004</v>
      </c>
      <c r="T37" s="2">
        <f t="shared" si="4"/>
        <v>593762.17000000004</v>
      </c>
      <c r="U37" s="2">
        <f t="shared" si="3"/>
        <v>943280.58</v>
      </c>
    </row>
    <row r="38" spans="1:21" ht="36" x14ac:dyDescent="0.25">
      <c r="A38" s="27">
        <v>3716</v>
      </c>
      <c r="B38" s="27" t="s">
        <v>44</v>
      </c>
      <c r="C38" s="27" t="s">
        <v>45</v>
      </c>
      <c r="D38" s="27" t="s">
        <v>71</v>
      </c>
      <c r="E38" s="27" t="s">
        <v>75</v>
      </c>
      <c r="F38" s="27">
        <v>3364.7</v>
      </c>
      <c r="G38" s="7">
        <v>8.4600000000000009</v>
      </c>
      <c r="H38" s="65" t="s">
        <v>184</v>
      </c>
      <c r="I38" s="24" t="s">
        <v>76</v>
      </c>
      <c r="J38" s="29">
        <v>42125</v>
      </c>
      <c r="K38" s="56">
        <v>1171159.57</v>
      </c>
      <c r="L38" s="55">
        <f t="shared" si="0"/>
        <v>170792.17200000002</v>
      </c>
      <c r="M38" s="56">
        <v>729926.09</v>
      </c>
      <c r="N38" s="56">
        <v>123120.5</v>
      </c>
      <c r="O38" s="55">
        <f t="shared" si="1"/>
        <v>441233.4800000001</v>
      </c>
      <c r="P38" s="57">
        <v>0</v>
      </c>
      <c r="Q38" s="57" t="s">
        <v>49</v>
      </c>
      <c r="R38" s="55" t="s">
        <v>49</v>
      </c>
      <c r="S38" s="56">
        <v>729926.09</v>
      </c>
      <c r="T38" s="2">
        <f t="shared" si="4"/>
        <v>729926.09</v>
      </c>
      <c r="U38" s="2">
        <f t="shared" si="3"/>
        <v>1171159.57</v>
      </c>
    </row>
    <row r="39" spans="1:21" ht="36" x14ac:dyDescent="0.25">
      <c r="A39" s="27">
        <v>2377</v>
      </c>
      <c r="B39" s="27" t="s">
        <v>44</v>
      </c>
      <c r="C39" s="27" t="s">
        <v>45</v>
      </c>
      <c r="D39" s="27" t="s">
        <v>71</v>
      </c>
      <c r="E39" s="27" t="s">
        <v>77</v>
      </c>
      <c r="F39" s="27">
        <v>1596.7</v>
      </c>
      <c r="G39" s="7">
        <v>8.4600000000000009</v>
      </c>
      <c r="H39" s="65" t="s">
        <v>184</v>
      </c>
      <c r="I39" s="24" t="s">
        <v>78</v>
      </c>
      <c r="J39" s="29">
        <v>42125</v>
      </c>
      <c r="K39" s="56">
        <v>555396.13</v>
      </c>
      <c r="L39" s="55">
        <f t="shared" si="0"/>
        <v>81048.492000000013</v>
      </c>
      <c r="M39" s="56">
        <v>382968.47</v>
      </c>
      <c r="N39" s="56">
        <v>75358.179999999993</v>
      </c>
      <c r="O39" s="55">
        <f t="shared" si="1"/>
        <v>172427.66000000003</v>
      </c>
      <c r="P39" s="56">
        <v>194645.4</v>
      </c>
      <c r="Q39" s="57" t="s">
        <v>49</v>
      </c>
      <c r="R39" s="55" t="s">
        <v>49</v>
      </c>
      <c r="S39" s="56">
        <v>188323.07</v>
      </c>
      <c r="T39" s="2">
        <f t="shared" si="4"/>
        <v>382968.47</v>
      </c>
      <c r="U39" s="2">
        <f t="shared" si="3"/>
        <v>555396.13</v>
      </c>
    </row>
    <row r="40" spans="1:21" ht="36" x14ac:dyDescent="0.25">
      <c r="A40" s="27">
        <v>3715</v>
      </c>
      <c r="B40" s="27" t="s">
        <v>44</v>
      </c>
      <c r="C40" s="27" t="s">
        <v>45</v>
      </c>
      <c r="D40" s="27" t="s">
        <v>71</v>
      </c>
      <c r="E40" s="27">
        <v>10</v>
      </c>
      <c r="F40" s="27">
        <v>3159.5</v>
      </c>
      <c r="G40" s="7">
        <v>8.4600000000000009</v>
      </c>
      <c r="H40" s="65" t="s">
        <v>184</v>
      </c>
      <c r="I40" s="24" t="s">
        <v>79</v>
      </c>
      <c r="J40" s="29">
        <v>42644</v>
      </c>
      <c r="K40" s="56">
        <v>706516.86</v>
      </c>
      <c r="L40" s="55">
        <f t="shared" si="0"/>
        <v>160376.22000000003</v>
      </c>
      <c r="M40" s="56">
        <v>456470.73</v>
      </c>
      <c r="N40" s="56">
        <v>107780.33</v>
      </c>
      <c r="O40" s="55">
        <f t="shared" si="1"/>
        <v>250046.13</v>
      </c>
      <c r="P40" s="56">
        <v>176000</v>
      </c>
      <c r="Q40" s="57" t="s">
        <v>49</v>
      </c>
      <c r="R40" s="55" t="s">
        <v>49</v>
      </c>
      <c r="S40" s="56">
        <v>280470.73</v>
      </c>
      <c r="T40" s="2">
        <f t="shared" si="4"/>
        <v>456470.73</v>
      </c>
      <c r="U40" s="2">
        <f t="shared" si="3"/>
        <v>706516.86</v>
      </c>
    </row>
    <row r="41" spans="1:21" ht="36" x14ac:dyDescent="0.25">
      <c r="A41" s="27">
        <v>2533</v>
      </c>
      <c r="B41" s="27" t="s">
        <v>44</v>
      </c>
      <c r="C41" s="27" t="s">
        <v>45</v>
      </c>
      <c r="D41" s="27" t="s">
        <v>71</v>
      </c>
      <c r="E41" s="27" t="s">
        <v>80</v>
      </c>
      <c r="F41" s="27">
        <v>1572.8</v>
      </c>
      <c r="G41" s="7">
        <v>8.4600000000000009</v>
      </c>
      <c r="H41" s="65" t="s">
        <v>184</v>
      </c>
      <c r="I41" s="24" t="s">
        <v>81</v>
      </c>
      <c r="J41" s="29">
        <v>42186</v>
      </c>
      <c r="K41" s="56">
        <v>525063.49</v>
      </c>
      <c r="L41" s="55">
        <f t="shared" si="0"/>
        <v>79835.328000000009</v>
      </c>
      <c r="M41" s="56">
        <v>315876.65000000002</v>
      </c>
      <c r="N41" s="56">
        <v>100923.7</v>
      </c>
      <c r="O41" s="55">
        <f t="shared" si="1"/>
        <v>209186.83999999997</v>
      </c>
      <c r="P41" s="56">
        <v>89400</v>
      </c>
      <c r="Q41" s="57" t="s">
        <v>49</v>
      </c>
      <c r="R41" s="55" t="s">
        <v>49</v>
      </c>
      <c r="S41" s="56">
        <v>226476.65</v>
      </c>
      <c r="T41" s="2">
        <f t="shared" si="4"/>
        <v>315876.65000000002</v>
      </c>
      <c r="U41" s="2">
        <f t="shared" si="3"/>
        <v>525063.49</v>
      </c>
    </row>
    <row r="42" spans="1:21" ht="36" x14ac:dyDescent="0.25">
      <c r="A42" s="27">
        <v>3859</v>
      </c>
      <c r="B42" s="27" t="s">
        <v>44</v>
      </c>
      <c r="C42" s="27" t="s">
        <v>45</v>
      </c>
      <c r="D42" s="27" t="s">
        <v>71</v>
      </c>
      <c r="E42" s="27" t="s">
        <v>82</v>
      </c>
      <c r="F42" s="27">
        <v>1567.8</v>
      </c>
      <c r="G42" s="7">
        <v>8.4600000000000009</v>
      </c>
      <c r="H42" s="65" t="s">
        <v>184</v>
      </c>
      <c r="I42" s="24" t="s">
        <v>83</v>
      </c>
      <c r="J42" s="29">
        <v>42125</v>
      </c>
      <c r="K42" s="56">
        <v>545343.49</v>
      </c>
      <c r="L42" s="55">
        <f t="shared" si="0"/>
        <v>79581.528000000006</v>
      </c>
      <c r="M42" s="56">
        <v>345514.15</v>
      </c>
      <c r="N42" s="56">
        <v>64994.8</v>
      </c>
      <c r="O42" s="55">
        <f t="shared" si="1"/>
        <v>199829.33999999997</v>
      </c>
      <c r="P42" s="56">
        <v>100006</v>
      </c>
      <c r="Q42" s="57" t="s">
        <v>49</v>
      </c>
      <c r="R42" s="55" t="s">
        <v>49</v>
      </c>
      <c r="S42" s="56">
        <v>245508.15</v>
      </c>
      <c r="T42" s="2">
        <f t="shared" si="4"/>
        <v>345514.15</v>
      </c>
      <c r="U42" s="2">
        <f t="shared" si="3"/>
        <v>545343.49</v>
      </c>
    </row>
    <row r="43" spans="1:21" ht="36" x14ac:dyDescent="0.25">
      <c r="A43" s="27">
        <v>2378</v>
      </c>
      <c r="B43" s="27" t="s">
        <v>44</v>
      </c>
      <c r="C43" s="27" t="s">
        <v>45</v>
      </c>
      <c r="D43" s="27" t="s">
        <v>71</v>
      </c>
      <c r="E43" s="27">
        <v>14</v>
      </c>
      <c r="F43" s="27">
        <v>3367.4</v>
      </c>
      <c r="G43" s="7">
        <v>8.4600000000000009</v>
      </c>
      <c r="H43" s="65" t="s">
        <v>184</v>
      </c>
      <c r="I43" s="24" t="s">
        <v>84</v>
      </c>
      <c r="J43" s="29">
        <v>42125</v>
      </c>
      <c r="K43" s="56">
        <v>1171316.3999999999</v>
      </c>
      <c r="L43" s="55">
        <f t="shared" si="0"/>
        <v>170929.22400000005</v>
      </c>
      <c r="M43" s="56">
        <v>830650.36</v>
      </c>
      <c r="N43" s="56">
        <v>176231.24</v>
      </c>
      <c r="O43" s="55">
        <f t="shared" si="1"/>
        <v>340666.03999999992</v>
      </c>
      <c r="P43" s="56">
        <v>199183</v>
      </c>
      <c r="Q43" s="57" t="s">
        <v>49</v>
      </c>
      <c r="R43" s="55" t="s">
        <v>49</v>
      </c>
      <c r="S43" s="56">
        <v>631467.36</v>
      </c>
      <c r="T43" s="2">
        <f t="shared" si="4"/>
        <v>830650.36</v>
      </c>
      <c r="U43" s="2">
        <f t="shared" si="3"/>
        <v>1171316.3999999999</v>
      </c>
    </row>
    <row r="44" spans="1:21" ht="36" x14ac:dyDescent="0.25">
      <c r="A44" s="27">
        <v>2199</v>
      </c>
      <c r="B44" s="27" t="s">
        <v>44</v>
      </c>
      <c r="C44" s="27" t="s">
        <v>45</v>
      </c>
      <c r="D44" s="27" t="s">
        <v>71</v>
      </c>
      <c r="E44" s="27" t="s">
        <v>85</v>
      </c>
      <c r="F44" s="27">
        <v>1592.3</v>
      </c>
      <c r="G44" s="7">
        <v>8.4600000000000009</v>
      </c>
      <c r="H44" s="65" t="s">
        <v>184</v>
      </c>
      <c r="I44" s="24" t="s">
        <v>86</v>
      </c>
      <c r="J44" s="29">
        <v>42095</v>
      </c>
      <c r="K44" s="56">
        <v>565087.59</v>
      </c>
      <c r="L44" s="55">
        <f t="shared" si="0"/>
        <v>80825.148000000001</v>
      </c>
      <c r="M44" s="56">
        <v>389318.7</v>
      </c>
      <c r="N44" s="56">
        <v>74354.600000000006</v>
      </c>
      <c r="O44" s="55">
        <f t="shared" si="1"/>
        <v>175768.88999999996</v>
      </c>
      <c r="P44" s="56">
        <v>99106</v>
      </c>
      <c r="Q44" s="57" t="s">
        <v>49</v>
      </c>
      <c r="R44" s="55" t="s">
        <v>49</v>
      </c>
      <c r="S44" s="56">
        <v>290212.7</v>
      </c>
      <c r="T44" s="2">
        <f t="shared" si="4"/>
        <v>389318.7</v>
      </c>
      <c r="U44" s="2">
        <f t="shared" si="3"/>
        <v>565087.59</v>
      </c>
    </row>
    <row r="45" spans="1:21" ht="36" x14ac:dyDescent="0.25">
      <c r="A45" s="27">
        <v>2421</v>
      </c>
      <c r="B45" s="27" t="s">
        <v>44</v>
      </c>
      <c r="C45" s="27" t="s">
        <v>45</v>
      </c>
      <c r="D45" s="27" t="s">
        <v>87</v>
      </c>
      <c r="E45" s="27">
        <v>4</v>
      </c>
      <c r="F45" s="27">
        <v>4574.8</v>
      </c>
      <c r="G45" s="7">
        <v>8.4600000000000009</v>
      </c>
      <c r="H45" s="65" t="s">
        <v>184</v>
      </c>
      <c r="I45" s="24" t="s">
        <v>88</v>
      </c>
      <c r="J45" s="29">
        <v>42156</v>
      </c>
      <c r="K45" s="56">
        <v>1559250.81</v>
      </c>
      <c r="L45" s="55">
        <f t="shared" si="0"/>
        <v>232216.84800000003</v>
      </c>
      <c r="M45" s="56">
        <v>919966.69</v>
      </c>
      <c r="N45" s="56">
        <v>192802.95</v>
      </c>
      <c r="O45" s="55">
        <f t="shared" si="1"/>
        <v>639284.12000000011</v>
      </c>
      <c r="P45" s="56">
        <v>686831</v>
      </c>
      <c r="Q45" s="57" t="s">
        <v>49</v>
      </c>
      <c r="R45" s="55" t="s">
        <v>49</v>
      </c>
      <c r="S45" s="56">
        <v>233135.69</v>
      </c>
      <c r="T45" s="2">
        <f t="shared" si="4"/>
        <v>919966.69</v>
      </c>
      <c r="U45" s="2">
        <f t="shared" si="3"/>
        <v>1559250.81</v>
      </c>
    </row>
    <row r="46" spans="1:21" ht="36" x14ac:dyDescent="0.25">
      <c r="A46" s="27">
        <v>3136</v>
      </c>
      <c r="B46" s="27" t="s">
        <v>44</v>
      </c>
      <c r="C46" s="27" t="s">
        <v>45</v>
      </c>
      <c r="D46" s="27" t="s">
        <v>87</v>
      </c>
      <c r="E46" s="27">
        <v>6</v>
      </c>
      <c r="F46" s="27">
        <v>4567.8</v>
      </c>
      <c r="G46" s="7">
        <v>8.4600000000000009</v>
      </c>
      <c r="H46" s="65" t="s">
        <v>184</v>
      </c>
      <c r="I46" s="24" t="s">
        <v>89</v>
      </c>
      <c r="J46" s="29">
        <v>42430</v>
      </c>
      <c r="K46" s="56">
        <v>1263695.24</v>
      </c>
      <c r="L46" s="55">
        <f t="shared" si="0"/>
        <v>231861.52800000002</v>
      </c>
      <c r="M46" s="56">
        <v>741214.54</v>
      </c>
      <c r="N46" s="56">
        <v>197479.18</v>
      </c>
      <c r="O46" s="55">
        <f t="shared" si="1"/>
        <v>522480.69999999995</v>
      </c>
      <c r="P46" s="56">
        <v>304259</v>
      </c>
      <c r="Q46" s="57" t="s">
        <v>49</v>
      </c>
      <c r="R46" s="55" t="s">
        <v>49</v>
      </c>
      <c r="S46" s="56">
        <v>436955.54</v>
      </c>
      <c r="T46" s="2">
        <f t="shared" si="4"/>
        <v>741214.54</v>
      </c>
      <c r="U46" s="2">
        <f t="shared" si="3"/>
        <v>1263695.24</v>
      </c>
    </row>
    <row r="47" spans="1:21" ht="36" x14ac:dyDescent="0.25">
      <c r="A47" s="27">
        <v>2269</v>
      </c>
      <c r="B47" s="27" t="s">
        <v>44</v>
      </c>
      <c r="C47" s="27" t="s">
        <v>45</v>
      </c>
      <c r="D47" s="27" t="s">
        <v>87</v>
      </c>
      <c r="E47" s="27">
        <v>12</v>
      </c>
      <c r="F47" s="27">
        <v>4581.8</v>
      </c>
      <c r="G47" s="7">
        <v>8.4600000000000009</v>
      </c>
      <c r="H47" s="65" t="s">
        <v>184</v>
      </c>
      <c r="I47" s="24" t="s">
        <v>91</v>
      </c>
      <c r="J47" s="29">
        <v>42095</v>
      </c>
      <c r="K47" s="56">
        <v>1625882.01</v>
      </c>
      <c r="L47" s="55">
        <f t="shared" si="0"/>
        <v>232572.16800000003</v>
      </c>
      <c r="M47" s="56">
        <v>969471.01</v>
      </c>
      <c r="N47" s="56">
        <v>179751.57</v>
      </c>
      <c r="O47" s="55">
        <f t="shared" si="1"/>
        <v>656411</v>
      </c>
      <c r="P47" s="56">
        <v>236173.25</v>
      </c>
      <c r="Q47" s="57" t="s">
        <v>49</v>
      </c>
      <c r="R47" s="55" t="s">
        <v>49</v>
      </c>
      <c r="S47" s="56">
        <v>733297.76</v>
      </c>
      <c r="T47" s="2">
        <f t="shared" si="4"/>
        <v>969471.01</v>
      </c>
      <c r="U47" s="2">
        <f t="shared" si="3"/>
        <v>1625882.01</v>
      </c>
    </row>
    <row r="48" spans="1:21" ht="36" x14ac:dyDescent="0.25">
      <c r="A48" s="27">
        <v>2267</v>
      </c>
      <c r="B48" s="27" t="s">
        <v>44</v>
      </c>
      <c r="C48" s="27" t="s">
        <v>45</v>
      </c>
      <c r="D48" s="27" t="s">
        <v>87</v>
      </c>
      <c r="E48" s="27">
        <v>16</v>
      </c>
      <c r="F48" s="27">
        <v>4593.8</v>
      </c>
      <c r="G48" s="7">
        <v>8.4600000000000009</v>
      </c>
      <c r="H48" s="65" t="s">
        <v>184</v>
      </c>
      <c r="I48" s="24" t="s">
        <v>90</v>
      </c>
      <c r="J48" s="29">
        <v>42095</v>
      </c>
      <c r="K48" s="56">
        <v>1630140.03</v>
      </c>
      <c r="L48" s="55">
        <f t="shared" si="0"/>
        <v>233181.288</v>
      </c>
      <c r="M48" s="56">
        <v>950261.76000000001</v>
      </c>
      <c r="N48" s="56">
        <v>190417.32</v>
      </c>
      <c r="O48" s="55">
        <f t="shared" si="1"/>
        <v>679878.27</v>
      </c>
      <c r="P48" s="56">
        <v>653368.69999999995</v>
      </c>
      <c r="Q48" s="57" t="s">
        <v>49</v>
      </c>
      <c r="R48" s="55" t="s">
        <v>49</v>
      </c>
      <c r="S48" s="56">
        <v>296893.06</v>
      </c>
      <c r="T48" s="2">
        <f t="shared" si="4"/>
        <v>950261.76000000001</v>
      </c>
      <c r="U48" s="2">
        <f t="shared" si="3"/>
        <v>1630140.03</v>
      </c>
    </row>
    <row r="49" spans="1:21" ht="36" x14ac:dyDescent="0.25">
      <c r="A49" s="27">
        <v>486</v>
      </c>
      <c r="B49" s="27" t="s">
        <v>44</v>
      </c>
      <c r="C49" s="27" t="s">
        <v>45</v>
      </c>
      <c r="D49" s="27" t="s">
        <v>92</v>
      </c>
      <c r="E49" s="27">
        <v>15</v>
      </c>
      <c r="F49" s="27">
        <v>2347.3000000000002</v>
      </c>
      <c r="G49" s="7">
        <v>8.4600000000000009</v>
      </c>
      <c r="H49" s="65" t="s">
        <v>184</v>
      </c>
      <c r="I49" s="24" t="s">
        <v>93</v>
      </c>
      <c r="J49" s="29">
        <v>42787</v>
      </c>
      <c r="K49" s="57">
        <v>332940.98</v>
      </c>
      <c r="L49" s="55">
        <f t="shared" si="0"/>
        <v>119148.94800000002</v>
      </c>
      <c r="M49" s="56">
        <v>379637.1</v>
      </c>
      <c r="N49" s="57">
        <v>103850.38</v>
      </c>
      <c r="O49" s="55">
        <f t="shared" si="1"/>
        <v>-46696.119999999995</v>
      </c>
      <c r="P49" s="57">
        <v>0</v>
      </c>
      <c r="Q49" s="57" t="s">
        <v>49</v>
      </c>
      <c r="R49" s="55" t="s">
        <v>49</v>
      </c>
      <c r="S49" s="56">
        <v>379637.1</v>
      </c>
      <c r="T49" s="2">
        <f t="shared" si="4"/>
        <v>379637.1</v>
      </c>
      <c r="U49" s="2">
        <f t="shared" si="3"/>
        <v>332940.98</v>
      </c>
    </row>
    <row r="50" spans="1:21" ht="36" x14ac:dyDescent="0.25">
      <c r="A50" s="27">
        <v>791</v>
      </c>
      <c r="B50" s="27" t="s">
        <v>44</v>
      </c>
      <c r="C50" s="27" t="s">
        <v>45</v>
      </c>
      <c r="D50" s="27" t="s">
        <v>94</v>
      </c>
      <c r="E50" s="27">
        <v>17</v>
      </c>
      <c r="F50" s="27">
        <v>623.5</v>
      </c>
      <c r="G50" s="7">
        <v>8.4600000000000009</v>
      </c>
      <c r="H50" s="65" t="s">
        <v>184</v>
      </c>
      <c r="I50" s="24" t="s">
        <v>95</v>
      </c>
      <c r="J50" s="29">
        <v>42036</v>
      </c>
      <c r="K50" s="56">
        <v>229901.26</v>
      </c>
      <c r="L50" s="55">
        <f t="shared" si="0"/>
        <v>31648.86</v>
      </c>
      <c r="M50" s="56">
        <v>182071.49</v>
      </c>
      <c r="N50" s="56">
        <v>28911.39</v>
      </c>
      <c r="O50" s="55">
        <f t="shared" si="1"/>
        <v>47829.770000000019</v>
      </c>
      <c r="P50" s="57">
        <v>159078.1</v>
      </c>
      <c r="Q50" s="57" t="s">
        <v>49</v>
      </c>
      <c r="R50" s="55" t="s">
        <v>49</v>
      </c>
      <c r="S50" s="56">
        <v>22993.39</v>
      </c>
      <c r="T50" s="2">
        <f t="shared" si="4"/>
        <v>182071.49</v>
      </c>
      <c r="U50" s="2">
        <f t="shared" si="3"/>
        <v>229901.26</v>
      </c>
    </row>
    <row r="51" spans="1:21" ht="36" x14ac:dyDescent="0.25">
      <c r="A51" s="27">
        <v>3263</v>
      </c>
      <c r="B51" s="27" t="s">
        <v>44</v>
      </c>
      <c r="C51" s="27" t="s">
        <v>45</v>
      </c>
      <c r="D51" s="27" t="s">
        <v>96</v>
      </c>
      <c r="E51" s="27">
        <v>1</v>
      </c>
      <c r="F51" s="27">
        <v>632</v>
      </c>
      <c r="G51" s="7">
        <v>8.4600000000000009</v>
      </c>
      <c r="H51" s="65" t="s">
        <v>184</v>
      </c>
      <c r="I51" s="24" t="s">
        <v>97</v>
      </c>
      <c r="J51" s="29">
        <v>42552</v>
      </c>
      <c r="K51" s="56">
        <v>155699.26</v>
      </c>
      <c r="L51" s="55">
        <f t="shared" si="0"/>
        <v>32080.32</v>
      </c>
      <c r="M51" s="56">
        <v>83788.56</v>
      </c>
      <c r="N51" s="56">
        <v>24214.26</v>
      </c>
      <c r="O51" s="55">
        <f t="shared" si="1"/>
        <v>71910.700000000012</v>
      </c>
      <c r="P51" s="57">
        <v>0</v>
      </c>
      <c r="Q51" s="57" t="s">
        <v>49</v>
      </c>
      <c r="R51" s="55" t="s">
        <v>49</v>
      </c>
      <c r="S51" s="56">
        <v>83788.56</v>
      </c>
      <c r="T51" s="2">
        <f t="shared" si="4"/>
        <v>83788.56</v>
      </c>
      <c r="U51" s="2">
        <f t="shared" si="3"/>
        <v>155699.26</v>
      </c>
    </row>
    <row r="52" spans="1:21" ht="36" x14ac:dyDescent="0.25">
      <c r="A52" s="27">
        <v>4336</v>
      </c>
      <c r="B52" s="27" t="s">
        <v>44</v>
      </c>
      <c r="C52" s="27" t="s">
        <v>45</v>
      </c>
      <c r="D52" s="27" t="s">
        <v>96</v>
      </c>
      <c r="E52" s="27">
        <v>3</v>
      </c>
      <c r="F52" s="27">
        <v>620.5</v>
      </c>
      <c r="G52" s="7">
        <v>8.4600000000000009</v>
      </c>
      <c r="H52" s="65" t="s">
        <v>184</v>
      </c>
      <c r="I52" s="24" t="s">
        <v>98</v>
      </c>
      <c r="J52" s="29">
        <v>42887</v>
      </c>
      <c r="K52" s="56">
        <v>124646.08</v>
      </c>
      <c r="L52" s="55">
        <f t="shared" si="0"/>
        <v>31496.58</v>
      </c>
      <c r="M52" s="56">
        <v>55419.49</v>
      </c>
      <c r="N52" s="56">
        <v>24063.16</v>
      </c>
      <c r="O52" s="55">
        <f t="shared" si="1"/>
        <v>69226.59</v>
      </c>
      <c r="P52" s="57">
        <v>0</v>
      </c>
      <c r="Q52" s="57" t="s">
        <v>49</v>
      </c>
      <c r="R52" s="55" t="s">
        <v>49</v>
      </c>
      <c r="S52" s="56">
        <v>55419.49</v>
      </c>
      <c r="T52" s="2">
        <f t="shared" si="4"/>
        <v>55419.49</v>
      </c>
      <c r="U52" s="2">
        <f t="shared" si="3"/>
        <v>124646.07999999999</v>
      </c>
    </row>
    <row r="53" spans="1:21" ht="36" x14ac:dyDescent="0.25">
      <c r="A53" s="27">
        <v>2266</v>
      </c>
      <c r="B53" s="27" t="s">
        <v>44</v>
      </c>
      <c r="C53" s="27" t="s">
        <v>45</v>
      </c>
      <c r="D53" s="27" t="s">
        <v>96</v>
      </c>
      <c r="E53" s="27">
        <v>5</v>
      </c>
      <c r="F53" s="27">
        <v>616.9</v>
      </c>
      <c r="G53" s="7">
        <v>8.4600000000000009</v>
      </c>
      <c r="H53" s="65" t="s">
        <v>184</v>
      </c>
      <c r="I53" s="24" t="s">
        <v>99</v>
      </c>
      <c r="J53" s="29">
        <v>42095</v>
      </c>
      <c r="K53" s="56">
        <v>218900.72</v>
      </c>
      <c r="L53" s="55">
        <f t="shared" si="0"/>
        <v>31313.844000000001</v>
      </c>
      <c r="M53" s="56">
        <v>111956.07</v>
      </c>
      <c r="N53" s="56">
        <v>27383.97</v>
      </c>
      <c r="O53" s="55">
        <f t="shared" si="1"/>
        <v>106944.65</v>
      </c>
      <c r="P53" s="57">
        <v>0</v>
      </c>
      <c r="Q53" s="57" t="s">
        <v>49</v>
      </c>
      <c r="R53" s="55" t="s">
        <v>49</v>
      </c>
      <c r="S53" s="56">
        <v>111956.07</v>
      </c>
      <c r="T53" s="2">
        <f t="shared" si="4"/>
        <v>111956.07</v>
      </c>
      <c r="U53" s="2">
        <f t="shared" si="3"/>
        <v>218900.72</v>
      </c>
    </row>
    <row r="54" spans="1:21" ht="36" x14ac:dyDescent="0.25">
      <c r="A54" s="27">
        <v>3048</v>
      </c>
      <c r="B54" s="27" t="s">
        <v>44</v>
      </c>
      <c r="C54" s="27" t="s">
        <v>45</v>
      </c>
      <c r="D54" s="27" t="s">
        <v>96</v>
      </c>
      <c r="E54" s="27">
        <v>29</v>
      </c>
      <c r="F54" s="27">
        <v>651.1</v>
      </c>
      <c r="G54" s="7">
        <v>8.4600000000000009</v>
      </c>
      <c r="H54" s="65" t="s">
        <v>184</v>
      </c>
      <c r="I54" s="24" t="s">
        <v>100</v>
      </c>
      <c r="J54" s="29">
        <v>42430</v>
      </c>
      <c r="K54" s="56">
        <v>190080.63</v>
      </c>
      <c r="L54" s="55">
        <f t="shared" si="0"/>
        <v>33049.836000000003</v>
      </c>
      <c r="M54" s="56">
        <v>135663.6</v>
      </c>
      <c r="N54" s="56">
        <v>26307.86</v>
      </c>
      <c r="O54" s="55">
        <f t="shared" si="1"/>
        <v>54417.03</v>
      </c>
      <c r="P54" s="57">
        <v>38600</v>
      </c>
      <c r="Q54" s="57" t="s">
        <v>49</v>
      </c>
      <c r="R54" s="55" t="s">
        <v>49</v>
      </c>
      <c r="S54" s="56">
        <v>97063.6</v>
      </c>
      <c r="T54" s="2">
        <f t="shared" si="4"/>
        <v>135663.6</v>
      </c>
      <c r="U54" s="2">
        <f t="shared" si="3"/>
        <v>190080.63</v>
      </c>
    </row>
    <row r="55" spans="1:21" ht="36" x14ac:dyDescent="0.25">
      <c r="A55" s="27">
        <v>3711</v>
      </c>
      <c r="B55" s="27" t="s">
        <v>44</v>
      </c>
      <c r="C55" s="27" t="s">
        <v>45</v>
      </c>
      <c r="D55" s="27" t="s">
        <v>96</v>
      </c>
      <c r="E55" s="27">
        <v>33</v>
      </c>
      <c r="F55" s="27">
        <v>641.70000000000005</v>
      </c>
      <c r="G55" s="7">
        <v>8.4600000000000009</v>
      </c>
      <c r="H55" s="65" t="s">
        <v>184</v>
      </c>
      <c r="I55" s="24" t="s">
        <v>101</v>
      </c>
      <c r="J55" s="29">
        <v>42430</v>
      </c>
      <c r="K55" s="56">
        <v>177598.62</v>
      </c>
      <c r="L55" s="55">
        <f t="shared" si="0"/>
        <v>32572.692000000006</v>
      </c>
      <c r="M55" s="56">
        <v>127668.15</v>
      </c>
      <c r="N55" s="56">
        <v>31989.360000000001</v>
      </c>
      <c r="O55" s="55">
        <f t="shared" si="1"/>
        <v>49930.47</v>
      </c>
      <c r="P55" s="57">
        <v>67711</v>
      </c>
      <c r="Q55" s="57" t="s">
        <v>49</v>
      </c>
      <c r="R55" s="55" t="s">
        <v>49</v>
      </c>
      <c r="S55" s="56">
        <v>59957.15</v>
      </c>
      <c r="T55" s="2">
        <f t="shared" si="4"/>
        <v>127668.15</v>
      </c>
      <c r="U55" s="2">
        <f t="shared" si="3"/>
        <v>177598.62</v>
      </c>
    </row>
    <row r="56" spans="1:21" ht="36" x14ac:dyDescent="0.25">
      <c r="A56" s="27">
        <v>2374</v>
      </c>
      <c r="B56" s="27" t="s">
        <v>44</v>
      </c>
      <c r="C56" s="27" t="s">
        <v>45</v>
      </c>
      <c r="D56" s="27" t="s">
        <v>102</v>
      </c>
      <c r="E56" s="27">
        <v>65</v>
      </c>
      <c r="F56" s="27">
        <v>625</v>
      </c>
      <c r="G56" s="7">
        <v>8.4600000000000009</v>
      </c>
      <c r="H56" s="65" t="s">
        <v>184</v>
      </c>
      <c r="I56" s="24" t="s">
        <v>103</v>
      </c>
      <c r="J56" s="29">
        <v>42125</v>
      </c>
      <c r="K56" s="56">
        <v>217427.29</v>
      </c>
      <c r="L56" s="55">
        <f t="shared" si="0"/>
        <v>31725.000000000007</v>
      </c>
      <c r="M56" s="56">
        <v>101591.13</v>
      </c>
      <c r="N56" s="56">
        <v>19837.18</v>
      </c>
      <c r="O56" s="55">
        <f t="shared" si="1"/>
        <v>115836.16</v>
      </c>
      <c r="P56" s="57">
        <v>0</v>
      </c>
      <c r="Q56" s="57" t="s">
        <v>49</v>
      </c>
      <c r="R56" s="55" t="s">
        <v>49</v>
      </c>
      <c r="S56" s="56">
        <v>101591.13</v>
      </c>
      <c r="T56" s="2">
        <f t="shared" si="4"/>
        <v>101591.13</v>
      </c>
      <c r="U56" s="2">
        <f t="shared" si="3"/>
        <v>217427.29</v>
      </c>
    </row>
    <row r="57" spans="1:21" ht="36" x14ac:dyDescent="0.25">
      <c r="A57" s="27">
        <v>3712</v>
      </c>
      <c r="B57" s="27" t="s">
        <v>44</v>
      </c>
      <c r="C57" s="27" t="s">
        <v>45</v>
      </c>
      <c r="D57" s="27" t="s">
        <v>102</v>
      </c>
      <c r="E57" s="27">
        <v>89</v>
      </c>
      <c r="F57" s="27">
        <v>657.2</v>
      </c>
      <c r="G57" s="7">
        <v>8.4600000000000009</v>
      </c>
      <c r="H57" s="65" t="s">
        <v>184</v>
      </c>
      <c r="I57" s="24" t="s">
        <v>106</v>
      </c>
      <c r="J57" s="29">
        <v>42036</v>
      </c>
      <c r="K57" s="56">
        <v>242401.71</v>
      </c>
      <c r="L57" s="55">
        <f t="shared" si="0"/>
        <v>33359.472000000009</v>
      </c>
      <c r="M57" s="56">
        <v>166984.01</v>
      </c>
      <c r="N57" s="56">
        <v>25777.49</v>
      </c>
      <c r="O57" s="55">
        <f t="shared" si="1"/>
        <v>75417.699999999983</v>
      </c>
      <c r="P57" s="56">
        <v>89416</v>
      </c>
      <c r="Q57" s="57" t="s">
        <v>49</v>
      </c>
      <c r="R57" s="55" t="s">
        <v>49</v>
      </c>
      <c r="S57" s="56">
        <v>77570.009999999995</v>
      </c>
      <c r="T57" s="2">
        <f t="shared" si="4"/>
        <v>166986.01</v>
      </c>
      <c r="U57" s="2">
        <f t="shared" si="3"/>
        <v>242403.71</v>
      </c>
    </row>
    <row r="58" spans="1:21" ht="36" x14ac:dyDescent="0.25">
      <c r="A58" s="27">
        <v>3710</v>
      </c>
      <c r="B58" s="27" t="s">
        <v>44</v>
      </c>
      <c r="C58" s="27" t="s">
        <v>45</v>
      </c>
      <c r="D58" s="27" t="s">
        <v>102</v>
      </c>
      <c r="E58" s="27">
        <v>91</v>
      </c>
      <c r="F58" s="27">
        <v>657.3</v>
      </c>
      <c r="G58" s="7">
        <v>8.4600000000000009</v>
      </c>
      <c r="H58" s="65" t="s">
        <v>184</v>
      </c>
      <c r="I58" s="24" t="s">
        <v>107</v>
      </c>
      <c r="J58" s="29">
        <v>42430</v>
      </c>
      <c r="K58" s="56">
        <v>181891.96</v>
      </c>
      <c r="L58" s="55">
        <f t="shared" si="0"/>
        <v>33364.547999999995</v>
      </c>
      <c r="M58" s="56">
        <v>94272.639999999999</v>
      </c>
      <c r="N58" s="56">
        <v>20499.3</v>
      </c>
      <c r="O58" s="55">
        <f t="shared" si="1"/>
        <v>87619.319999999992</v>
      </c>
      <c r="P58" s="57">
        <v>0</v>
      </c>
      <c r="Q58" s="57" t="s">
        <v>49</v>
      </c>
      <c r="R58" s="55" t="s">
        <v>49</v>
      </c>
      <c r="S58" s="56">
        <v>94272.639999999999</v>
      </c>
      <c r="T58" s="2">
        <f t="shared" si="4"/>
        <v>94272.639999999999</v>
      </c>
      <c r="U58" s="2">
        <f t="shared" si="3"/>
        <v>181891.96</v>
      </c>
    </row>
    <row r="59" spans="1:21" ht="36" x14ac:dyDescent="0.25">
      <c r="A59" s="27">
        <v>3588</v>
      </c>
      <c r="B59" s="27" t="s">
        <v>44</v>
      </c>
      <c r="C59" s="27" t="s">
        <v>45</v>
      </c>
      <c r="D59" s="27" t="s">
        <v>102</v>
      </c>
      <c r="E59" s="27">
        <v>93</v>
      </c>
      <c r="F59" s="27">
        <v>642.70000000000005</v>
      </c>
      <c r="G59" s="7">
        <v>8.4600000000000009</v>
      </c>
      <c r="H59" s="65" t="s">
        <v>184</v>
      </c>
      <c r="I59" s="24" t="s">
        <v>108</v>
      </c>
      <c r="J59" s="29">
        <v>42644</v>
      </c>
      <c r="K59" s="56">
        <v>143722.97</v>
      </c>
      <c r="L59" s="55">
        <f t="shared" si="0"/>
        <v>32623.452000000005</v>
      </c>
      <c r="M59" s="56">
        <v>99225.22</v>
      </c>
      <c r="N59" s="56">
        <v>22662.94</v>
      </c>
      <c r="O59" s="55">
        <f t="shared" si="1"/>
        <v>44497.75</v>
      </c>
      <c r="P59" s="57">
        <v>0</v>
      </c>
      <c r="Q59" s="57" t="s">
        <v>49</v>
      </c>
      <c r="R59" s="55" t="s">
        <v>49</v>
      </c>
      <c r="S59" s="56">
        <v>99225.22</v>
      </c>
      <c r="T59" s="2">
        <f t="shared" si="4"/>
        <v>99225.22</v>
      </c>
      <c r="U59" s="2">
        <f t="shared" si="3"/>
        <v>143722.97</v>
      </c>
    </row>
    <row r="60" spans="1:21" ht="36" x14ac:dyDescent="0.25">
      <c r="A60" s="27">
        <v>3589</v>
      </c>
      <c r="B60" s="27" t="s">
        <v>44</v>
      </c>
      <c r="C60" s="27" t="s">
        <v>45</v>
      </c>
      <c r="D60" s="27" t="s">
        <v>102</v>
      </c>
      <c r="E60" s="27">
        <v>95</v>
      </c>
      <c r="F60" s="27">
        <v>645.5</v>
      </c>
      <c r="G60" s="7">
        <v>8.4600000000000009</v>
      </c>
      <c r="H60" s="65" t="s">
        <v>184</v>
      </c>
      <c r="I60" s="24" t="s">
        <v>109</v>
      </c>
      <c r="J60" s="29">
        <v>42644</v>
      </c>
      <c r="K60" s="56">
        <v>144430.9</v>
      </c>
      <c r="L60" s="55">
        <f t="shared" si="0"/>
        <v>32765.58</v>
      </c>
      <c r="M60" s="56">
        <v>94754.42</v>
      </c>
      <c r="N60" s="56">
        <v>21600.03</v>
      </c>
      <c r="O60" s="55">
        <f t="shared" si="1"/>
        <v>49676.479999999996</v>
      </c>
      <c r="P60" s="60">
        <v>78000</v>
      </c>
      <c r="Q60" s="57" t="s">
        <v>49</v>
      </c>
      <c r="R60" s="55" t="s">
        <v>49</v>
      </c>
      <c r="S60" s="56">
        <v>16754.419999999998</v>
      </c>
      <c r="T60" s="2">
        <f t="shared" si="4"/>
        <v>94754.42</v>
      </c>
      <c r="U60" s="2">
        <f t="shared" si="3"/>
        <v>144430.9</v>
      </c>
    </row>
    <row r="61" spans="1:21" ht="36" x14ac:dyDescent="0.25">
      <c r="A61" s="27">
        <v>3714</v>
      </c>
      <c r="B61" s="27" t="s">
        <v>44</v>
      </c>
      <c r="C61" s="27" t="s">
        <v>45</v>
      </c>
      <c r="D61" s="27" t="s">
        <v>104</v>
      </c>
      <c r="E61" s="27">
        <v>63</v>
      </c>
      <c r="F61" s="27">
        <v>634.6</v>
      </c>
      <c r="G61" s="7">
        <v>8.4600000000000009</v>
      </c>
      <c r="H61" s="65" t="s">
        <v>184</v>
      </c>
      <c r="I61" s="24" t="s">
        <v>105</v>
      </c>
      <c r="J61" s="29">
        <v>42644</v>
      </c>
      <c r="K61" s="56">
        <v>141907.03</v>
      </c>
      <c r="L61" s="55">
        <f t="shared" si="0"/>
        <v>32212.296000000002</v>
      </c>
      <c r="M61" s="56">
        <v>102614.21</v>
      </c>
      <c r="N61" s="56">
        <v>25906.36</v>
      </c>
      <c r="O61" s="55">
        <f t="shared" si="1"/>
        <v>39292.819999999992</v>
      </c>
      <c r="P61" s="57">
        <v>97295.6</v>
      </c>
      <c r="Q61" s="57" t="s">
        <v>49</v>
      </c>
      <c r="R61" s="55" t="s">
        <v>49</v>
      </c>
      <c r="S61" s="56">
        <v>5318.61</v>
      </c>
      <c r="T61" s="2">
        <f t="shared" si="4"/>
        <v>102614.21</v>
      </c>
      <c r="U61" s="2">
        <f t="shared" si="3"/>
        <v>141907.03</v>
      </c>
    </row>
    <row r="62" spans="1:21" x14ac:dyDescent="0.25">
      <c r="A62" s="31"/>
      <c r="B62" s="31"/>
      <c r="C62" s="31"/>
      <c r="D62" s="31"/>
      <c r="E62" s="31"/>
      <c r="F62" s="31"/>
      <c r="G62" s="31"/>
      <c r="H62" s="30"/>
      <c r="I62" s="32"/>
      <c r="J62" s="33"/>
      <c r="K62" s="31"/>
      <c r="L62" s="31"/>
      <c r="M62" s="31"/>
      <c r="N62" s="31"/>
      <c r="O62" s="31"/>
      <c r="P62" s="31"/>
      <c r="Q62" s="31"/>
      <c r="R62" s="31"/>
      <c r="S62" s="31"/>
    </row>
    <row r="63" spans="1:21" x14ac:dyDescent="0.25">
      <c r="A63" s="77" t="s">
        <v>181</v>
      </c>
      <c r="B63" s="77"/>
      <c r="C63" s="77"/>
      <c r="D63" s="77"/>
      <c r="E63" s="77"/>
      <c r="F63" s="9"/>
      <c r="G63" s="9"/>
      <c r="I63" s="9"/>
      <c r="J63" s="9"/>
      <c r="L63" s="76" t="s">
        <v>182</v>
      </c>
      <c r="M63" s="76"/>
      <c r="N63" s="9"/>
    </row>
    <row r="64" spans="1:21" x14ac:dyDescent="0.25">
      <c r="A64" s="2" t="s">
        <v>15</v>
      </c>
      <c r="F64" s="17"/>
      <c r="G64" s="17"/>
      <c r="I64" s="14" t="s">
        <v>16</v>
      </c>
      <c r="L64" s="75" t="s">
        <v>17</v>
      </c>
      <c r="M64" s="75"/>
    </row>
    <row r="65" spans="1:19" x14ac:dyDescent="0.25">
      <c r="K65" s="23" t="s">
        <v>41</v>
      </c>
    </row>
    <row r="67" spans="1:19" x14ac:dyDescent="0.25">
      <c r="A67" s="2" t="s">
        <v>18</v>
      </c>
      <c r="C67" s="76" t="s">
        <v>182</v>
      </c>
      <c r="D67" s="76"/>
      <c r="F67" s="61">
        <v>43276</v>
      </c>
      <c r="G67" s="22"/>
      <c r="H67" s="78" t="s">
        <v>183</v>
      </c>
      <c r="I67" s="78"/>
    </row>
    <row r="68" spans="1:19" x14ac:dyDescent="0.25">
      <c r="C68" s="73" t="s">
        <v>19</v>
      </c>
      <c r="D68" s="73"/>
      <c r="F68" s="21" t="s">
        <v>20</v>
      </c>
      <c r="H68" s="21" t="s">
        <v>21</v>
      </c>
    </row>
    <row r="71" spans="1:19" ht="28.5" customHeight="1" x14ac:dyDescent="0.25">
      <c r="A71" s="80" t="s">
        <v>14</v>
      </c>
      <c r="B71" s="80"/>
      <c r="C71" s="80"/>
      <c r="D71" s="80"/>
      <c r="E71" s="80"/>
      <c r="F71" s="80"/>
      <c r="G71" s="80"/>
      <c r="H71" s="80"/>
      <c r="I71" s="80"/>
      <c r="J71" s="80"/>
      <c r="K71" s="80"/>
      <c r="L71" s="80"/>
      <c r="M71" s="80"/>
      <c r="N71" s="80"/>
      <c r="O71" s="80"/>
      <c r="P71" s="80"/>
      <c r="Q71" s="80"/>
      <c r="R71" s="80"/>
      <c r="S71" s="80"/>
    </row>
    <row r="72" spans="1:19" x14ac:dyDescent="0.25">
      <c r="A72" s="72" t="s">
        <v>33</v>
      </c>
      <c r="B72" s="72"/>
      <c r="C72" s="72"/>
      <c r="D72" s="72"/>
      <c r="E72" s="72"/>
      <c r="F72" s="72"/>
      <c r="G72" s="72"/>
      <c r="H72" s="72"/>
      <c r="I72" s="72"/>
      <c r="J72" s="72"/>
      <c r="K72" s="72"/>
      <c r="L72" s="72"/>
      <c r="M72" s="72"/>
      <c r="N72" s="72"/>
      <c r="O72" s="72"/>
      <c r="P72" s="72"/>
      <c r="Q72" s="72"/>
      <c r="R72" s="72"/>
      <c r="S72" s="72"/>
    </row>
    <row r="73" spans="1:19" ht="15" customHeight="1" x14ac:dyDescent="0.25">
      <c r="A73" s="80" t="s">
        <v>35</v>
      </c>
      <c r="B73" s="81"/>
      <c r="C73" s="81"/>
      <c r="D73" s="81"/>
      <c r="E73" s="81"/>
      <c r="F73" s="81"/>
      <c r="G73" s="81"/>
      <c r="H73" s="81"/>
      <c r="I73" s="81"/>
      <c r="J73" s="81"/>
      <c r="K73" s="81"/>
      <c r="L73" s="81"/>
      <c r="M73" s="81"/>
      <c r="N73" s="81"/>
      <c r="O73" s="81"/>
      <c r="P73" s="81"/>
      <c r="Q73" s="81"/>
      <c r="R73" s="81"/>
      <c r="S73" s="81"/>
    </row>
    <row r="74" spans="1:19" ht="14.25" customHeight="1" x14ac:dyDescent="0.25">
      <c r="A74" s="79" t="s">
        <v>40</v>
      </c>
      <c r="B74" s="79"/>
      <c r="C74" s="79"/>
      <c r="D74" s="79"/>
      <c r="E74" s="79"/>
      <c r="F74" s="79"/>
      <c r="G74" s="79"/>
      <c r="H74" s="79"/>
      <c r="I74" s="79"/>
      <c r="J74" s="79"/>
      <c r="K74" s="79"/>
      <c r="L74" s="79"/>
      <c r="M74" s="79"/>
      <c r="N74" s="79"/>
      <c r="O74" s="79"/>
      <c r="P74" s="79"/>
      <c r="Q74" s="79"/>
      <c r="R74" s="79"/>
      <c r="S74" s="79"/>
    </row>
    <row r="75" spans="1:19" ht="27.75" customHeight="1" x14ac:dyDescent="0.25">
      <c r="A75" s="79" t="s">
        <v>34</v>
      </c>
      <c r="B75" s="79"/>
      <c r="C75" s="79"/>
      <c r="D75" s="79"/>
      <c r="E75" s="79"/>
      <c r="F75" s="79"/>
      <c r="G75" s="79"/>
      <c r="H75" s="79"/>
      <c r="I75" s="79"/>
      <c r="J75" s="79"/>
      <c r="K75" s="79"/>
      <c r="L75" s="79"/>
      <c r="M75" s="79"/>
      <c r="N75" s="79"/>
      <c r="O75" s="79"/>
      <c r="P75" s="79"/>
      <c r="Q75" s="79"/>
      <c r="R75" s="79"/>
      <c r="S75" s="79"/>
    </row>
    <row r="76" spans="1:19" ht="46.5" customHeight="1" x14ac:dyDescent="0.25">
      <c r="A76" s="79" t="s">
        <v>39</v>
      </c>
      <c r="B76" s="79"/>
      <c r="C76" s="79"/>
      <c r="D76" s="79"/>
      <c r="E76" s="79"/>
      <c r="F76" s="79"/>
      <c r="G76" s="79"/>
      <c r="H76" s="79"/>
      <c r="I76" s="79"/>
      <c r="J76" s="79"/>
      <c r="K76" s="79"/>
      <c r="L76" s="79"/>
      <c r="M76" s="79"/>
      <c r="N76" s="79"/>
      <c r="O76" s="79"/>
      <c r="P76" s="79"/>
      <c r="Q76" s="79"/>
      <c r="R76" s="79"/>
      <c r="S76" s="79"/>
    </row>
    <row r="79" spans="1:19" ht="32.25" customHeight="1" x14ac:dyDescent="0.25">
      <c r="A79" s="79"/>
      <c r="B79" s="79"/>
      <c r="C79" s="79"/>
      <c r="D79" s="79"/>
      <c r="E79" s="79"/>
      <c r="F79" s="79"/>
      <c r="G79" s="79"/>
      <c r="H79" s="79"/>
      <c r="I79" s="79"/>
      <c r="J79" s="79"/>
      <c r="K79" s="79"/>
      <c r="L79" s="79"/>
      <c r="M79" s="79"/>
      <c r="N79" s="79"/>
      <c r="O79" s="79"/>
      <c r="P79" s="79"/>
      <c r="Q79" s="79"/>
      <c r="R79" s="79"/>
      <c r="S79" s="79"/>
    </row>
  </sheetData>
  <mergeCells count="35">
    <mergeCell ref="O1:S1"/>
    <mergeCell ref="E9:S9"/>
    <mergeCell ref="E10:S10"/>
    <mergeCell ref="H12:H13"/>
    <mergeCell ref="I12:I13"/>
    <mergeCell ref="J12:J13"/>
    <mergeCell ref="B12:E12"/>
    <mergeCell ref="A4:S4"/>
    <mergeCell ref="A5:S5"/>
    <mergeCell ref="A6:S6"/>
    <mergeCell ref="A7:S7"/>
    <mergeCell ref="F12:F13"/>
    <mergeCell ref="O2:S2"/>
    <mergeCell ref="K12:L12"/>
    <mergeCell ref="M12:N12"/>
    <mergeCell ref="P12:P13"/>
    <mergeCell ref="A74:S74"/>
    <mergeCell ref="A73:S73"/>
    <mergeCell ref="A79:S79"/>
    <mergeCell ref="A71:S71"/>
    <mergeCell ref="A76:S76"/>
    <mergeCell ref="A75:S75"/>
    <mergeCell ref="Q12:Q13"/>
    <mergeCell ref="A72:S72"/>
    <mergeCell ref="C68:D68"/>
    <mergeCell ref="O12:O13"/>
    <mergeCell ref="R12:R13"/>
    <mergeCell ref="S12:S13"/>
    <mergeCell ref="L64:M64"/>
    <mergeCell ref="L63:M63"/>
    <mergeCell ref="A63:E63"/>
    <mergeCell ref="C67:D67"/>
    <mergeCell ref="A12:A13"/>
    <mergeCell ref="G12:G13"/>
    <mergeCell ref="H67:I67"/>
  </mergeCells>
  <hyperlinks>
    <hyperlink ref="S3" r:id="rId1"/>
  </hyperlinks>
  <printOptions horizontalCentered="1"/>
  <pageMargins left="0.25" right="0.25" top="0.75" bottom="0.75" header="0.3" footer="0.3"/>
  <pageSetup paperSize="9" scale="48" fitToHeight="0" orientation="landscape"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78"/>
  <sheetViews>
    <sheetView tabSelected="1" topLeftCell="A277" zoomScale="90" zoomScaleNormal="90" workbookViewId="0">
      <selection activeCell="I293" sqref="I293:I294"/>
    </sheetView>
  </sheetViews>
  <sheetFormatPr defaultRowHeight="15" x14ac:dyDescent="0.25"/>
  <cols>
    <col min="4" max="4" width="12" customWidth="1"/>
    <col min="6" max="6" width="14.28515625" customWidth="1"/>
    <col min="9" max="9" width="20.42578125" customWidth="1"/>
    <col min="10" max="10" width="11.5703125" customWidth="1"/>
    <col min="11" max="11" width="10.7109375" customWidth="1"/>
    <col min="12" max="12" width="14.85546875" customWidth="1"/>
    <col min="13" max="13" width="11.85546875" customWidth="1"/>
    <col min="14" max="14" width="11.5703125" customWidth="1"/>
    <col min="19" max="19" width="11.5703125" customWidth="1"/>
    <col min="20" max="20" width="12.140625" customWidth="1"/>
    <col min="21" max="21" width="11.7109375" customWidth="1"/>
  </cols>
  <sheetData>
    <row r="1" spans="1:19" x14ac:dyDescent="0.25">
      <c r="A1" s="35"/>
      <c r="B1" s="35"/>
      <c r="C1" s="35"/>
      <c r="D1" s="35"/>
      <c r="E1" s="35"/>
      <c r="F1" s="35"/>
      <c r="G1" s="35"/>
      <c r="H1" s="35"/>
      <c r="I1" s="35"/>
      <c r="J1" s="36"/>
      <c r="K1" s="35"/>
      <c r="L1" s="35"/>
      <c r="M1" s="35"/>
      <c r="N1" s="35"/>
      <c r="O1" s="93"/>
      <c r="P1" s="93"/>
      <c r="Q1" s="93"/>
      <c r="R1" s="93"/>
      <c r="S1" s="93"/>
    </row>
    <row r="2" spans="1:19" x14ac:dyDescent="0.25">
      <c r="A2" s="35"/>
      <c r="B2" s="35"/>
      <c r="C2" s="35"/>
      <c r="D2" s="35"/>
      <c r="E2" s="35"/>
      <c r="F2" s="35"/>
      <c r="G2" s="35"/>
      <c r="H2" s="35"/>
      <c r="I2" s="35"/>
      <c r="J2" s="35"/>
      <c r="K2" s="35"/>
      <c r="L2" s="35"/>
      <c r="M2" s="37"/>
      <c r="N2" s="37"/>
      <c r="O2" s="92"/>
      <c r="P2" s="92"/>
      <c r="Q2" s="92"/>
      <c r="R2" s="92"/>
      <c r="S2" s="92"/>
    </row>
    <row r="3" spans="1:19" x14ac:dyDescent="0.25">
      <c r="A3" s="35"/>
      <c r="B3" s="35"/>
      <c r="C3" s="35"/>
      <c r="D3" s="35"/>
      <c r="E3" s="35"/>
      <c r="F3" s="35"/>
      <c r="G3" s="35"/>
      <c r="H3" s="35"/>
      <c r="I3" s="35"/>
      <c r="J3" s="35"/>
      <c r="K3" s="35"/>
      <c r="L3" s="38"/>
      <c r="M3" s="38"/>
      <c r="N3" s="38"/>
      <c r="O3" s="38"/>
      <c r="P3" s="38"/>
      <c r="Q3" s="38"/>
      <c r="R3" s="35"/>
      <c r="S3" s="39"/>
    </row>
    <row r="5" spans="1:19" x14ac:dyDescent="0.25">
      <c r="A5" s="35"/>
      <c r="B5" s="35"/>
      <c r="C5" s="35"/>
      <c r="D5" s="35"/>
      <c r="E5" s="35"/>
      <c r="F5" s="35"/>
      <c r="G5" s="35"/>
      <c r="H5" s="35"/>
      <c r="I5" s="35"/>
      <c r="J5" s="36"/>
      <c r="K5" s="35"/>
      <c r="L5" s="35"/>
      <c r="M5" s="35"/>
      <c r="N5" s="35"/>
      <c r="O5" s="93"/>
      <c r="P5" s="93"/>
      <c r="Q5" s="93"/>
      <c r="R5" s="93"/>
      <c r="S5" s="93"/>
    </row>
    <row r="6" spans="1:19" x14ac:dyDescent="0.25">
      <c r="A6" s="91" t="s">
        <v>187</v>
      </c>
      <c r="B6" s="91"/>
      <c r="C6" s="91"/>
      <c r="D6" s="91"/>
      <c r="E6" s="91"/>
      <c r="F6" s="91"/>
      <c r="G6" s="35"/>
      <c r="H6" s="35"/>
      <c r="I6" s="35"/>
      <c r="J6" s="35"/>
      <c r="K6" s="35"/>
      <c r="L6" s="35"/>
      <c r="M6" s="37"/>
      <c r="N6" s="37"/>
      <c r="O6" s="92"/>
      <c r="P6" s="92"/>
      <c r="Q6" s="92"/>
      <c r="R6" s="92"/>
      <c r="S6" s="92"/>
    </row>
    <row r="7" spans="1:19" x14ac:dyDescent="0.25">
      <c r="A7" s="91" t="s">
        <v>188</v>
      </c>
      <c r="B7" s="91"/>
      <c r="C7" s="91"/>
      <c r="D7" s="91"/>
      <c r="E7" s="91"/>
      <c r="F7" s="91"/>
      <c r="G7" s="35"/>
      <c r="H7" s="35"/>
      <c r="I7" s="35"/>
      <c r="J7" s="35"/>
      <c r="K7" s="35"/>
      <c r="L7" s="38"/>
      <c r="M7" s="38"/>
      <c r="N7" s="38"/>
      <c r="O7" s="38"/>
      <c r="P7" s="38"/>
      <c r="Q7" s="38"/>
      <c r="R7" s="35"/>
      <c r="S7" s="39"/>
    </row>
    <row r="9" spans="1:19" x14ac:dyDescent="0.25">
      <c r="A9" s="35"/>
      <c r="B9" s="35"/>
      <c r="C9" s="35"/>
      <c r="D9" s="35"/>
      <c r="E9" s="35"/>
      <c r="F9" s="35"/>
      <c r="G9" s="35"/>
      <c r="H9" s="35"/>
      <c r="I9" s="35"/>
      <c r="J9" s="36"/>
      <c r="K9" s="35"/>
      <c r="L9" s="35"/>
      <c r="M9" s="35"/>
      <c r="N9" s="35"/>
      <c r="O9" s="93"/>
      <c r="P9" s="93"/>
      <c r="Q9" s="93"/>
      <c r="R9" s="93"/>
      <c r="S9" s="93"/>
    </row>
    <row r="10" spans="1:19" x14ac:dyDescent="0.25">
      <c r="A10" s="35"/>
      <c r="B10" s="35"/>
      <c r="C10" s="35"/>
      <c r="D10" s="35"/>
      <c r="E10" s="35"/>
      <c r="F10" s="35"/>
      <c r="G10" s="35"/>
      <c r="H10" s="35"/>
      <c r="I10" s="35"/>
      <c r="J10" s="35"/>
      <c r="K10" s="35"/>
      <c r="L10" s="35"/>
      <c r="M10" s="37"/>
      <c r="N10" s="37"/>
      <c r="O10" s="92"/>
      <c r="P10" s="92"/>
      <c r="Q10" s="92"/>
      <c r="R10" s="92"/>
      <c r="S10" s="92"/>
    </row>
    <row r="11" spans="1:19" x14ac:dyDescent="0.25">
      <c r="A11" s="35"/>
      <c r="B11" s="35"/>
      <c r="C11" s="35"/>
      <c r="D11" s="35"/>
      <c r="E11" s="35"/>
      <c r="F11" s="35"/>
      <c r="G11" s="35"/>
      <c r="H11" s="35"/>
      <c r="I11" s="35"/>
      <c r="J11" s="35"/>
      <c r="K11" s="35"/>
      <c r="L11" s="38"/>
      <c r="M11" s="38"/>
      <c r="N11" s="38"/>
      <c r="O11" s="38"/>
      <c r="P11" s="38"/>
      <c r="Q11" s="38"/>
      <c r="R11" s="35"/>
      <c r="S11" s="39"/>
    </row>
    <row r="12" spans="1:19" x14ac:dyDescent="0.25">
      <c r="A12" s="94" t="s">
        <v>1</v>
      </c>
      <c r="B12" s="94"/>
      <c r="C12" s="94"/>
      <c r="D12" s="94"/>
      <c r="E12" s="94"/>
      <c r="F12" s="94"/>
      <c r="G12" s="94"/>
      <c r="H12" s="94"/>
      <c r="I12" s="94"/>
      <c r="J12" s="94"/>
      <c r="K12" s="94"/>
      <c r="L12" s="94"/>
      <c r="M12" s="94"/>
      <c r="N12" s="94"/>
      <c r="O12" s="94"/>
      <c r="P12" s="94"/>
      <c r="Q12" s="94"/>
      <c r="R12" s="94"/>
      <c r="S12" s="94"/>
    </row>
    <row r="13" spans="1:19" x14ac:dyDescent="0.25">
      <c r="A13" s="94" t="s">
        <v>2</v>
      </c>
      <c r="B13" s="94"/>
      <c r="C13" s="94"/>
      <c r="D13" s="94"/>
      <c r="E13" s="94"/>
      <c r="F13" s="94"/>
      <c r="G13" s="94"/>
      <c r="H13" s="94"/>
      <c r="I13" s="94"/>
      <c r="J13" s="94"/>
      <c r="K13" s="94"/>
      <c r="L13" s="94"/>
      <c r="M13" s="94"/>
      <c r="N13" s="94"/>
      <c r="O13" s="94"/>
      <c r="P13" s="94"/>
      <c r="Q13" s="94"/>
      <c r="R13" s="94"/>
      <c r="S13" s="94"/>
    </row>
    <row r="14" spans="1:19" x14ac:dyDescent="0.25">
      <c r="A14" s="94" t="s">
        <v>3</v>
      </c>
      <c r="B14" s="94"/>
      <c r="C14" s="94"/>
      <c r="D14" s="94"/>
      <c r="E14" s="94"/>
      <c r="F14" s="94"/>
      <c r="G14" s="94"/>
      <c r="H14" s="94"/>
      <c r="I14" s="94"/>
      <c r="J14" s="94"/>
      <c r="K14" s="94"/>
      <c r="L14" s="94"/>
      <c r="M14" s="94"/>
      <c r="N14" s="94"/>
      <c r="O14" s="94"/>
      <c r="P14" s="94"/>
      <c r="Q14" s="94"/>
      <c r="R14" s="94"/>
      <c r="S14" s="94"/>
    </row>
    <row r="15" spans="1:19" x14ac:dyDescent="0.25">
      <c r="A15" s="95" t="s">
        <v>185</v>
      </c>
      <c r="B15" s="95"/>
      <c r="C15" s="95"/>
      <c r="D15" s="95"/>
      <c r="E15" s="95"/>
      <c r="F15" s="95"/>
      <c r="G15" s="95"/>
      <c r="H15" s="95"/>
      <c r="I15" s="95"/>
      <c r="J15" s="95"/>
      <c r="K15" s="95"/>
      <c r="L15" s="95"/>
      <c r="M15" s="95"/>
      <c r="N15" s="95"/>
      <c r="O15" s="95"/>
      <c r="P15" s="95"/>
      <c r="Q15" s="95"/>
      <c r="R15" s="95"/>
      <c r="S15" s="95"/>
    </row>
    <row r="16" spans="1:19" x14ac:dyDescent="0.25">
      <c r="A16" s="40"/>
      <c r="B16" s="35"/>
      <c r="C16" s="35"/>
      <c r="D16" s="35"/>
      <c r="E16" s="35"/>
      <c r="F16" s="35"/>
      <c r="G16" s="35"/>
      <c r="H16" s="35"/>
      <c r="I16" s="41"/>
      <c r="J16" s="42"/>
      <c r="K16" s="43" t="s">
        <v>110</v>
      </c>
      <c r="L16" s="35"/>
      <c r="M16" s="35"/>
      <c r="N16" s="35"/>
      <c r="O16" s="35"/>
      <c r="P16" s="35"/>
      <c r="Q16" s="35"/>
      <c r="R16" s="35"/>
      <c r="S16" s="35"/>
    </row>
    <row r="17" spans="1:21" x14ac:dyDescent="0.25">
      <c r="A17" s="35" t="s">
        <v>4</v>
      </c>
      <c r="B17" s="35"/>
      <c r="C17" s="35"/>
      <c r="D17" s="35"/>
      <c r="E17" s="96" t="s">
        <v>115</v>
      </c>
      <c r="F17" s="96"/>
      <c r="G17" s="96"/>
      <c r="H17" s="96"/>
      <c r="I17" s="96"/>
      <c r="J17" s="96"/>
      <c r="K17" s="96"/>
      <c r="L17" s="96"/>
      <c r="M17" s="96"/>
      <c r="N17" s="96"/>
      <c r="O17" s="96"/>
      <c r="P17" s="96"/>
      <c r="Q17" s="96"/>
      <c r="R17" s="96"/>
      <c r="S17" s="96"/>
    </row>
    <row r="18" spans="1:21" x14ac:dyDescent="0.25">
      <c r="A18" s="35" t="s">
        <v>5</v>
      </c>
      <c r="B18" s="35"/>
      <c r="C18" s="35"/>
      <c r="D18" s="35"/>
      <c r="E18" s="97">
        <v>5921026146</v>
      </c>
      <c r="F18" s="97"/>
      <c r="G18" s="97"/>
      <c r="H18" s="97"/>
      <c r="I18" s="97"/>
      <c r="J18" s="97"/>
      <c r="K18" s="97"/>
      <c r="L18" s="97"/>
      <c r="M18" s="97"/>
      <c r="N18" s="97"/>
      <c r="O18" s="97"/>
      <c r="P18" s="97"/>
      <c r="Q18" s="97"/>
      <c r="R18" s="97"/>
      <c r="S18" s="97"/>
    </row>
    <row r="19" spans="1:21" x14ac:dyDescent="0.25">
      <c r="A19" s="35"/>
      <c r="B19" s="35"/>
      <c r="C19" s="35"/>
      <c r="D19" s="35"/>
      <c r="E19" s="35"/>
      <c r="F19" s="35"/>
      <c r="G19" s="35"/>
      <c r="H19" s="35"/>
      <c r="I19" s="35"/>
      <c r="J19" s="35"/>
      <c r="K19" s="35"/>
      <c r="L19" s="35"/>
      <c r="M19" s="35"/>
      <c r="N19" s="35"/>
      <c r="O19" s="35"/>
      <c r="P19" s="35"/>
      <c r="Q19" s="35"/>
      <c r="R19" s="35"/>
      <c r="S19" s="35"/>
    </row>
    <row r="20" spans="1:21" ht="38.25" customHeight="1" x14ac:dyDescent="0.25">
      <c r="A20" s="98" t="s">
        <v>6</v>
      </c>
      <c r="B20" s="98" t="s">
        <v>0</v>
      </c>
      <c r="C20" s="98"/>
      <c r="D20" s="98"/>
      <c r="E20" s="98"/>
      <c r="F20" s="98" t="s">
        <v>25</v>
      </c>
      <c r="G20" s="99" t="s">
        <v>26</v>
      </c>
      <c r="H20" s="98" t="s">
        <v>11</v>
      </c>
      <c r="I20" s="98" t="s">
        <v>12</v>
      </c>
      <c r="J20" s="98" t="s">
        <v>27</v>
      </c>
      <c r="K20" s="103" t="s">
        <v>28</v>
      </c>
      <c r="L20" s="104"/>
      <c r="M20" s="105" t="s">
        <v>29</v>
      </c>
      <c r="N20" s="106"/>
      <c r="O20" s="98" t="s">
        <v>32</v>
      </c>
      <c r="P20" s="99" t="s">
        <v>38</v>
      </c>
      <c r="Q20" s="99" t="s">
        <v>37</v>
      </c>
      <c r="R20" s="98" t="s">
        <v>42</v>
      </c>
      <c r="S20" s="98" t="s">
        <v>13</v>
      </c>
    </row>
    <row r="21" spans="1:21" ht="141.75" customHeight="1" x14ac:dyDescent="0.25">
      <c r="A21" s="98"/>
      <c r="B21" s="34" t="s">
        <v>7</v>
      </c>
      <c r="C21" s="34" t="s">
        <v>8</v>
      </c>
      <c r="D21" s="34" t="s">
        <v>9</v>
      </c>
      <c r="E21" s="34" t="s">
        <v>10</v>
      </c>
      <c r="F21" s="98"/>
      <c r="G21" s="100"/>
      <c r="H21" s="98"/>
      <c r="I21" s="98"/>
      <c r="J21" s="98"/>
      <c r="K21" s="34" t="s">
        <v>30</v>
      </c>
      <c r="L21" s="34" t="s">
        <v>31</v>
      </c>
      <c r="M21" s="34" t="s">
        <v>30</v>
      </c>
      <c r="N21" s="34" t="s">
        <v>31</v>
      </c>
      <c r="O21" s="98"/>
      <c r="P21" s="100"/>
      <c r="Q21" s="100"/>
      <c r="R21" s="98"/>
      <c r="S21" s="98"/>
    </row>
    <row r="22" spans="1:21" x14ac:dyDescent="0.25">
      <c r="A22" s="7">
        <v>1</v>
      </c>
      <c r="B22" s="7">
        <v>2</v>
      </c>
      <c r="C22" s="7">
        <v>3</v>
      </c>
      <c r="D22" s="7">
        <v>4</v>
      </c>
      <c r="E22" s="7">
        <v>5</v>
      </c>
      <c r="F22" s="7">
        <v>6</v>
      </c>
      <c r="G22" s="7">
        <v>7</v>
      </c>
      <c r="H22" s="7">
        <v>8</v>
      </c>
      <c r="I22" s="7">
        <v>9</v>
      </c>
      <c r="J22" s="7">
        <v>10</v>
      </c>
      <c r="K22" s="7">
        <v>11</v>
      </c>
      <c r="L22" s="7">
        <v>12</v>
      </c>
      <c r="M22" s="7">
        <v>13</v>
      </c>
      <c r="N22" s="7">
        <v>14</v>
      </c>
      <c r="O22" s="7">
        <v>15</v>
      </c>
      <c r="P22" s="7">
        <v>16</v>
      </c>
      <c r="Q22" s="7">
        <v>17</v>
      </c>
      <c r="R22" s="7">
        <v>18</v>
      </c>
      <c r="S22" s="7">
        <v>19</v>
      </c>
    </row>
    <row r="23" spans="1:21" ht="43.5" customHeight="1" x14ac:dyDescent="0.25">
      <c r="A23" s="7">
        <v>162</v>
      </c>
      <c r="B23" s="8" t="s">
        <v>44</v>
      </c>
      <c r="C23" s="8" t="s">
        <v>45</v>
      </c>
      <c r="D23" s="8" t="s">
        <v>51</v>
      </c>
      <c r="E23" s="7" t="s">
        <v>116</v>
      </c>
      <c r="F23" s="7">
        <v>4597.8</v>
      </c>
      <c r="G23" s="7">
        <v>8.4600000000000009</v>
      </c>
      <c r="H23" s="8" t="s">
        <v>47</v>
      </c>
      <c r="I23" s="8" t="s">
        <v>117</v>
      </c>
      <c r="J23" s="8" t="s">
        <v>118</v>
      </c>
      <c r="K23" s="10">
        <v>1423368.4</v>
      </c>
      <c r="L23" s="10">
        <f>F23*G23*6</f>
        <v>233384.32800000004</v>
      </c>
      <c r="M23" s="10">
        <v>1226611.7</v>
      </c>
      <c r="N23" s="10">
        <v>215274.1</v>
      </c>
      <c r="O23" s="10">
        <f>K23-M23</f>
        <v>196756.69999999995</v>
      </c>
      <c r="P23" s="10">
        <v>369298</v>
      </c>
      <c r="Q23" s="10" t="s">
        <v>49</v>
      </c>
      <c r="R23" s="10" t="s">
        <v>49</v>
      </c>
      <c r="S23" s="10">
        <v>857313.69</v>
      </c>
      <c r="T23" s="50">
        <f>S23+P23</f>
        <v>1226611.69</v>
      </c>
      <c r="U23" s="50">
        <f>S23+P23+O23</f>
        <v>1423368.39</v>
      </c>
    </row>
    <row r="24" spans="1:21" x14ac:dyDescent="0.25">
      <c r="L24" s="50"/>
    </row>
    <row r="26" spans="1:21" x14ac:dyDescent="0.25">
      <c r="A26" s="96" t="s">
        <v>181</v>
      </c>
      <c r="B26" s="96"/>
      <c r="C26" s="96"/>
      <c r="D26" s="96"/>
      <c r="E26" s="96"/>
      <c r="F26" s="44"/>
      <c r="G26" s="44"/>
      <c r="H26" s="35"/>
      <c r="I26" s="44"/>
      <c r="J26" s="44"/>
      <c r="K26" s="35"/>
      <c r="L26" s="101" t="s">
        <v>182</v>
      </c>
      <c r="M26" s="101"/>
      <c r="N26" s="44"/>
      <c r="O26" s="35"/>
    </row>
    <row r="27" spans="1:21" x14ac:dyDescent="0.25">
      <c r="A27" s="35" t="s">
        <v>15</v>
      </c>
      <c r="B27" s="35"/>
      <c r="C27" s="35"/>
      <c r="D27" s="35"/>
      <c r="E27" s="35"/>
      <c r="F27" s="45"/>
      <c r="G27" s="45"/>
      <c r="H27" s="35"/>
      <c r="I27" s="36" t="s">
        <v>16</v>
      </c>
      <c r="J27" s="35"/>
      <c r="K27" s="35"/>
      <c r="L27" s="91" t="s">
        <v>17</v>
      </c>
      <c r="M27" s="91"/>
      <c r="N27" s="35"/>
      <c r="O27" s="35"/>
    </row>
    <row r="28" spans="1:21" x14ac:dyDescent="0.25">
      <c r="A28" s="35"/>
      <c r="B28" s="35"/>
      <c r="C28" s="35"/>
      <c r="D28" s="35"/>
      <c r="E28" s="35"/>
      <c r="F28" s="35"/>
      <c r="G28" s="35"/>
      <c r="H28" s="35"/>
      <c r="I28" s="35"/>
      <c r="J28" s="35"/>
      <c r="K28" s="46" t="s">
        <v>41</v>
      </c>
      <c r="L28" s="35"/>
      <c r="M28" s="35"/>
      <c r="N28" s="35"/>
      <c r="O28" s="35"/>
    </row>
    <row r="29" spans="1:21" x14ac:dyDescent="0.25">
      <c r="A29" s="35"/>
      <c r="B29" s="35"/>
      <c r="C29" s="35"/>
      <c r="D29" s="35"/>
      <c r="E29" s="35"/>
      <c r="F29" s="35"/>
      <c r="G29" s="35"/>
      <c r="H29" s="35"/>
      <c r="I29" s="35"/>
      <c r="J29" s="35"/>
      <c r="K29" s="35"/>
      <c r="L29" s="35"/>
      <c r="M29" s="35"/>
      <c r="N29" s="35"/>
      <c r="O29" s="35"/>
    </row>
    <row r="30" spans="1:21" x14ac:dyDescent="0.25">
      <c r="A30" s="35" t="s">
        <v>18</v>
      </c>
      <c r="B30" s="35"/>
      <c r="C30" s="101" t="s">
        <v>182</v>
      </c>
      <c r="D30" s="101"/>
      <c r="E30" s="35"/>
      <c r="F30" s="62">
        <v>43271</v>
      </c>
      <c r="G30" s="47"/>
      <c r="H30" s="107" t="s">
        <v>183</v>
      </c>
      <c r="I30" s="107"/>
      <c r="J30" s="35"/>
      <c r="K30" s="35"/>
      <c r="L30" s="35"/>
      <c r="M30" s="35"/>
      <c r="N30" s="35"/>
      <c r="O30" s="35"/>
    </row>
    <row r="31" spans="1:21" x14ac:dyDescent="0.25">
      <c r="A31" s="35"/>
      <c r="B31" s="35"/>
      <c r="C31" s="102" t="s">
        <v>19</v>
      </c>
      <c r="D31" s="102"/>
      <c r="E31" s="35"/>
      <c r="F31" s="48" t="s">
        <v>20</v>
      </c>
      <c r="G31" s="35"/>
      <c r="H31" s="48" t="s">
        <v>21</v>
      </c>
      <c r="I31" s="35"/>
      <c r="J31" s="35"/>
      <c r="K31" s="35"/>
      <c r="L31" s="35"/>
      <c r="M31" s="35"/>
      <c r="N31" s="35"/>
      <c r="O31" s="35"/>
    </row>
    <row r="34" spans="1:21" x14ac:dyDescent="0.25">
      <c r="A34" s="94" t="s">
        <v>1</v>
      </c>
      <c r="B34" s="94"/>
      <c r="C34" s="94"/>
      <c r="D34" s="94"/>
      <c r="E34" s="94"/>
      <c r="F34" s="94"/>
      <c r="G34" s="94"/>
      <c r="H34" s="94"/>
      <c r="I34" s="94"/>
      <c r="J34" s="94"/>
      <c r="K34" s="94"/>
      <c r="L34" s="94"/>
      <c r="M34" s="94"/>
      <c r="N34" s="94"/>
      <c r="O34" s="94"/>
      <c r="P34" s="94"/>
      <c r="Q34" s="94"/>
      <c r="R34" s="94"/>
      <c r="S34" s="94"/>
    </row>
    <row r="35" spans="1:21" x14ac:dyDescent="0.25">
      <c r="A35" s="94" t="s">
        <v>2</v>
      </c>
      <c r="B35" s="94"/>
      <c r="C35" s="94"/>
      <c r="D35" s="94"/>
      <c r="E35" s="94"/>
      <c r="F35" s="94"/>
      <c r="G35" s="94"/>
      <c r="H35" s="94"/>
      <c r="I35" s="94"/>
      <c r="J35" s="94"/>
      <c r="K35" s="94"/>
      <c r="L35" s="94"/>
      <c r="M35" s="94"/>
      <c r="N35" s="94"/>
      <c r="O35" s="94"/>
      <c r="P35" s="94"/>
      <c r="Q35" s="94"/>
      <c r="R35" s="94"/>
      <c r="S35" s="94"/>
    </row>
    <row r="36" spans="1:21" x14ac:dyDescent="0.25">
      <c r="A36" s="94" t="s">
        <v>3</v>
      </c>
      <c r="B36" s="94"/>
      <c r="C36" s="94"/>
      <c r="D36" s="94"/>
      <c r="E36" s="94"/>
      <c r="F36" s="94"/>
      <c r="G36" s="94"/>
      <c r="H36" s="94"/>
      <c r="I36" s="94"/>
      <c r="J36" s="94"/>
      <c r="K36" s="94"/>
      <c r="L36" s="94"/>
      <c r="M36" s="94"/>
      <c r="N36" s="94"/>
      <c r="O36" s="94"/>
      <c r="P36" s="94"/>
      <c r="Q36" s="94"/>
      <c r="R36" s="94"/>
      <c r="S36" s="94"/>
    </row>
    <row r="37" spans="1:21" x14ac:dyDescent="0.25">
      <c r="A37" s="95" t="s">
        <v>186</v>
      </c>
      <c r="B37" s="95"/>
      <c r="C37" s="95"/>
      <c r="D37" s="95"/>
      <c r="E37" s="95"/>
      <c r="F37" s="95"/>
      <c r="G37" s="95"/>
      <c r="H37" s="95"/>
      <c r="I37" s="95"/>
      <c r="J37" s="95"/>
      <c r="K37" s="95"/>
      <c r="L37" s="95"/>
      <c r="M37" s="95"/>
      <c r="N37" s="95"/>
      <c r="O37" s="95"/>
      <c r="P37" s="95"/>
      <c r="Q37" s="95"/>
      <c r="R37" s="95"/>
      <c r="S37" s="95"/>
    </row>
    <row r="38" spans="1:21" x14ac:dyDescent="0.25">
      <c r="A38" s="40"/>
      <c r="B38" s="35"/>
      <c r="C38" s="35"/>
      <c r="D38" s="35"/>
      <c r="E38" s="35"/>
      <c r="F38" s="35"/>
      <c r="G38" s="35"/>
      <c r="H38" s="35"/>
      <c r="I38" s="41"/>
      <c r="J38" s="42"/>
      <c r="K38" s="43" t="s">
        <v>110</v>
      </c>
      <c r="L38" s="35"/>
      <c r="M38" s="35"/>
      <c r="N38" s="35"/>
      <c r="O38" s="35"/>
      <c r="P38" s="35"/>
      <c r="Q38" s="35"/>
      <c r="R38" s="35"/>
      <c r="S38" s="35"/>
    </row>
    <row r="39" spans="1:21" x14ac:dyDescent="0.25">
      <c r="A39" s="35" t="s">
        <v>4</v>
      </c>
      <c r="B39" s="35"/>
      <c r="C39" s="35"/>
      <c r="D39" s="35"/>
      <c r="E39" s="96" t="s">
        <v>119</v>
      </c>
      <c r="F39" s="96"/>
      <c r="G39" s="96"/>
      <c r="H39" s="96"/>
      <c r="I39" s="96"/>
      <c r="J39" s="96"/>
      <c r="K39" s="96"/>
      <c r="L39" s="96"/>
      <c r="M39" s="96"/>
      <c r="N39" s="96"/>
      <c r="O39" s="96"/>
      <c r="P39" s="96"/>
      <c r="Q39" s="96"/>
      <c r="R39" s="96"/>
      <c r="S39" s="96"/>
    </row>
    <row r="40" spans="1:21" x14ac:dyDescent="0.25">
      <c r="A40" s="35" t="s">
        <v>5</v>
      </c>
      <c r="B40" s="35"/>
      <c r="C40" s="35"/>
      <c r="D40" s="35"/>
      <c r="E40" s="97">
        <v>5921027260</v>
      </c>
      <c r="F40" s="97"/>
      <c r="G40" s="97"/>
      <c r="H40" s="97"/>
      <c r="I40" s="97"/>
      <c r="J40" s="97"/>
      <c r="K40" s="97"/>
      <c r="L40" s="97"/>
      <c r="M40" s="97"/>
      <c r="N40" s="97"/>
      <c r="O40" s="97"/>
      <c r="P40" s="97"/>
      <c r="Q40" s="97"/>
      <c r="R40" s="97"/>
      <c r="S40" s="97"/>
    </row>
    <row r="41" spans="1:21" x14ac:dyDescent="0.25">
      <c r="A41" s="35"/>
      <c r="B41" s="35"/>
      <c r="C41" s="35"/>
      <c r="D41" s="35"/>
      <c r="E41" s="35"/>
      <c r="F41" s="35"/>
      <c r="G41" s="35"/>
      <c r="H41" s="35"/>
      <c r="I41" s="35"/>
      <c r="J41" s="35"/>
      <c r="K41" s="35"/>
      <c r="L41" s="35"/>
      <c r="M41" s="35"/>
      <c r="N41" s="35"/>
      <c r="O41" s="35"/>
      <c r="P41" s="35"/>
      <c r="Q41" s="35"/>
      <c r="R41" s="35"/>
      <c r="S41" s="35"/>
    </row>
    <row r="42" spans="1:21" ht="46.5" customHeight="1" x14ac:dyDescent="0.25">
      <c r="A42" s="98" t="s">
        <v>6</v>
      </c>
      <c r="B42" s="98" t="s">
        <v>0</v>
      </c>
      <c r="C42" s="98"/>
      <c r="D42" s="98"/>
      <c r="E42" s="98"/>
      <c r="F42" s="98" t="s">
        <v>25</v>
      </c>
      <c r="G42" s="99" t="s">
        <v>26</v>
      </c>
      <c r="H42" s="98" t="s">
        <v>11</v>
      </c>
      <c r="I42" s="98" t="s">
        <v>12</v>
      </c>
      <c r="J42" s="98" t="s">
        <v>27</v>
      </c>
      <c r="K42" s="103" t="s">
        <v>28</v>
      </c>
      <c r="L42" s="104"/>
      <c r="M42" s="105" t="s">
        <v>29</v>
      </c>
      <c r="N42" s="106"/>
      <c r="O42" s="98" t="s">
        <v>32</v>
      </c>
      <c r="P42" s="99" t="s">
        <v>38</v>
      </c>
      <c r="Q42" s="99" t="s">
        <v>37</v>
      </c>
      <c r="R42" s="98" t="s">
        <v>42</v>
      </c>
      <c r="S42" s="98" t="s">
        <v>13</v>
      </c>
    </row>
    <row r="43" spans="1:21" ht="132" x14ac:dyDescent="0.25">
      <c r="A43" s="98"/>
      <c r="B43" s="34" t="s">
        <v>7</v>
      </c>
      <c r="C43" s="34" t="s">
        <v>8</v>
      </c>
      <c r="D43" s="34" t="s">
        <v>9</v>
      </c>
      <c r="E43" s="34" t="s">
        <v>10</v>
      </c>
      <c r="F43" s="98"/>
      <c r="G43" s="100"/>
      <c r="H43" s="98"/>
      <c r="I43" s="98"/>
      <c r="J43" s="98"/>
      <c r="K43" s="34" t="s">
        <v>30</v>
      </c>
      <c r="L43" s="34" t="s">
        <v>31</v>
      </c>
      <c r="M43" s="34" t="s">
        <v>30</v>
      </c>
      <c r="N43" s="34" t="s">
        <v>31</v>
      </c>
      <c r="O43" s="98"/>
      <c r="P43" s="100"/>
      <c r="Q43" s="100"/>
      <c r="R43" s="98"/>
      <c r="S43" s="98"/>
    </row>
    <row r="44" spans="1:21" x14ac:dyDescent="0.25">
      <c r="A44" s="7">
        <v>1</v>
      </c>
      <c r="B44" s="7">
        <v>2</v>
      </c>
      <c r="C44" s="7">
        <v>3</v>
      </c>
      <c r="D44" s="7">
        <v>4</v>
      </c>
      <c r="E44" s="7">
        <v>5</v>
      </c>
      <c r="F44" s="7">
        <v>6</v>
      </c>
      <c r="G44" s="7">
        <v>7</v>
      </c>
      <c r="H44" s="7">
        <v>8</v>
      </c>
      <c r="I44" s="7">
        <v>9</v>
      </c>
      <c r="J44" s="7">
        <v>10</v>
      </c>
      <c r="K44" s="7">
        <v>11</v>
      </c>
      <c r="L44" s="7">
        <v>12</v>
      </c>
      <c r="M44" s="7">
        <v>13</v>
      </c>
      <c r="N44" s="7">
        <v>14</v>
      </c>
      <c r="O44" s="7">
        <v>15</v>
      </c>
      <c r="P44" s="7">
        <v>16</v>
      </c>
      <c r="Q44" s="7">
        <v>17</v>
      </c>
      <c r="R44" s="7">
        <v>18</v>
      </c>
      <c r="S44" s="7">
        <v>19</v>
      </c>
    </row>
    <row r="45" spans="1:21" ht="36" x14ac:dyDescent="0.25">
      <c r="A45" s="7">
        <v>678</v>
      </c>
      <c r="B45" s="8" t="s">
        <v>44</v>
      </c>
      <c r="C45" s="8" t="s">
        <v>45</v>
      </c>
      <c r="D45" s="8" t="s">
        <v>51</v>
      </c>
      <c r="E45" s="7" t="s">
        <v>120</v>
      </c>
      <c r="F45" s="7">
        <v>3460.39</v>
      </c>
      <c r="G45" s="7">
        <v>8.4600000000000009</v>
      </c>
      <c r="H45" s="8" t="s">
        <v>47</v>
      </c>
      <c r="I45" s="8" t="s">
        <v>123</v>
      </c>
      <c r="J45" s="8" t="s">
        <v>118</v>
      </c>
      <c r="K45" s="10">
        <v>1076934</v>
      </c>
      <c r="L45" s="10">
        <f>F45*G45*6</f>
        <v>175649.39640000003</v>
      </c>
      <c r="M45" s="10">
        <v>967992.31999999995</v>
      </c>
      <c r="N45" s="10">
        <v>170978.82</v>
      </c>
      <c r="O45" s="10">
        <f t="shared" ref="O45" si="0">K45-M45</f>
        <v>108941.68000000005</v>
      </c>
      <c r="P45" s="10">
        <v>549755</v>
      </c>
      <c r="Q45" s="10" t="s">
        <v>49</v>
      </c>
      <c r="R45" s="10" t="s">
        <v>49</v>
      </c>
      <c r="S45" s="10">
        <v>418237.27</v>
      </c>
      <c r="T45" s="50">
        <f t="shared" ref="T45" si="1">S45+P45</f>
        <v>967992.27</v>
      </c>
      <c r="U45" s="50">
        <f t="shared" ref="U45" si="2">S45+P45+O45</f>
        <v>1076933.9500000002</v>
      </c>
    </row>
    <row r="47" spans="1:21" x14ac:dyDescent="0.25">
      <c r="A47" s="96" t="s">
        <v>181</v>
      </c>
      <c r="B47" s="96"/>
      <c r="C47" s="96"/>
      <c r="D47" s="96"/>
      <c r="E47" s="96"/>
      <c r="F47" s="44"/>
      <c r="G47" s="44"/>
      <c r="H47" s="35"/>
      <c r="I47" s="44"/>
      <c r="J47" s="44"/>
      <c r="K47" s="35"/>
      <c r="L47" s="101" t="s">
        <v>182</v>
      </c>
      <c r="M47" s="101"/>
      <c r="N47" s="44"/>
      <c r="O47" s="35"/>
    </row>
    <row r="48" spans="1:21" x14ac:dyDescent="0.25">
      <c r="A48" s="35" t="s">
        <v>15</v>
      </c>
      <c r="B48" s="35"/>
      <c r="C48" s="35"/>
      <c r="D48" s="35"/>
      <c r="E48" s="35"/>
      <c r="F48" s="45"/>
      <c r="G48" s="45"/>
      <c r="H48" s="35"/>
      <c r="I48" s="36" t="s">
        <v>16</v>
      </c>
      <c r="J48" s="35"/>
      <c r="K48" s="35"/>
      <c r="L48" s="91" t="s">
        <v>17</v>
      </c>
      <c r="M48" s="91"/>
      <c r="N48" s="35"/>
      <c r="O48" s="35"/>
    </row>
    <row r="49" spans="1:19" x14ac:dyDescent="0.25">
      <c r="A49" s="35"/>
      <c r="B49" s="35"/>
      <c r="C49" s="35"/>
      <c r="D49" s="35"/>
      <c r="E49" s="35"/>
      <c r="F49" s="35"/>
      <c r="G49" s="35"/>
      <c r="H49" s="35"/>
      <c r="I49" s="35"/>
      <c r="J49" s="35"/>
      <c r="K49" s="46" t="s">
        <v>41</v>
      </c>
      <c r="L49" s="35"/>
      <c r="M49" s="35"/>
      <c r="N49" s="35"/>
      <c r="O49" s="35"/>
    </row>
    <row r="50" spans="1:19" x14ac:dyDescent="0.25">
      <c r="A50" s="35"/>
      <c r="B50" s="35"/>
      <c r="C50" s="35"/>
      <c r="D50" s="35"/>
      <c r="E50" s="35"/>
      <c r="F50" s="35"/>
      <c r="G50" s="35"/>
      <c r="H50" s="35"/>
      <c r="I50" s="35"/>
      <c r="J50" s="35"/>
      <c r="K50" s="35"/>
      <c r="L50" s="35"/>
      <c r="M50" s="35"/>
      <c r="N50" s="35"/>
      <c r="O50" s="35"/>
    </row>
    <row r="51" spans="1:19" x14ac:dyDescent="0.25">
      <c r="A51" s="35" t="s">
        <v>18</v>
      </c>
      <c r="B51" s="35"/>
      <c r="C51" s="101" t="s">
        <v>182</v>
      </c>
      <c r="D51" s="101"/>
      <c r="E51" s="35"/>
      <c r="F51" s="62">
        <v>43271</v>
      </c>
      <c r="G51" s="47"/>
      <c r="H51" s="107" t="s">
        <v>183</v>
      </c>
      <c r="I51" s="107"/>
      <c r="J51" s="35"/>
      <c r="K51" s="35"/>
      <c r="L51" s="35"/>
      <c r="M51" s="35"/>
      <c r="N51" s="35"/>
      <c r="O51" s="35"/>
    </row>
    <row r="52" spans="1:19" x14ac:dyDescent="0.25">
      <c r="A52" s="35"/>
      <c r="B52" s="35"/>
      <c r="C52" s="102" t="s">
        <v>19</v>
      </c>
      <c r="D52" s="102"/>
      <c r="E52" s="35"/>
      <c r="F52" s="48" t="s">
        <v>20</v>
      </c>
      <c r="G52" s="35"/>
      <c r="H52" s="48" t="s">
        <v>21</v>
      </c>
      <c r="I52" s="35"/>
      <c r="J52" s="35"/>
      <c r="K52" s="35"/>
      <c r="L52" s="35"/>
      <c r="M52" s="35"/>
      <c r="N52" s="35"/>
      <c r="O52" s="35"/>
    </row>
    <row r="55" spans="1:19" x14ac:dyDescent="0.25">
      <c r="A55" s="94" t="s">
        <v>1</v>
      </c>
      <c r="B55" s="94"/>
      <c r="C55" s="94"/>
      <c r="D55" s="94"/>
      <c r="E55" s="94"/>
      <c r="F55" s="94"/>
      <c r="G55" s="94"/>
      <c r="H55" s="94"/>
      <c r="I55" s="94"/>
      <c r="J55" s="94"/>
      <c r="K55" s="94"/>
      <c r="L55" s="94"/>
      <c r="M55" s="94"/>
      <c r="N55" s="94"/>
      <c r="O55" s="94"/>
      <c r="P55" s="94"/>
      <c r="Q55" s="94"/>
      <c r="R55" s="94"/>
      <c r="S55" s="94"/>
    </row>
    <row r="56" spans="1:19" x14ac:dyDescent="0.25">
      <c r="A56" s="94" t="s">
        <v>2</v>
      </c>
      <c r="B56" s="94"/>
      <c r="C56" s="94"/>
      <c r="D56" s="94"/>
      <c r="E56" s="94"/>
      <c r="F56" s="94"/>
      <c r="G56" s="94"/>
      <c r="H56" s="94"/>
      <c r="I56" s="94"/>
      <c r="J56" s="94"/>
      <c r="K56" s="94"/>
      <c r="L56" s="94"/>
      <c r="M56" s="94"/>
      <c r="N56" s="94"/>
      <c r="O56" s="94"/>
      <c r="P56" s="94"/>
      <c r="Q56" s="94"/>
      <c r="R56" s="94"/>
      <c r="S56" s="94"/>
    </row>
    <row r="57" spans="1:19" x14ac:dyDescent="0.25">
      <c r="A57" s="94" t="s">
        <v>3</v>
      </c>
      <c r="B57" s="94"/>
      <c r="C57" s="94"/>
      <c r="D57" s="94"/>
      <c r="E57" s="94"/>
      <c r="F57" s="94"/>
      <c r="G57" s="94"/>
      <c r="H57" s="94"/>
      <c r="I57" s="94"/>
      <c r="J57" s="94"/>
      <c r="K57" s="94"/>
      <c r="L57" s="94"/>
      <c r="M57" s="94"/>
      <c r="N57" s="94"/>
      <c r="O57" s="94"/>
      <c r="P57" s="94"/>
      <c r="Q57" s="94"/>
      <c r="R57" s="94"/>
      <c r="S57" s="94"/>
    </row>
    <row r="58" spans="1:19" x14ac:dyDescent="0.25">
      <c r="A58" s="95" t="s">
        <v>189</v>
      </c>
      <c r="B58" s="95"/>
      <c r="C58" s="95"/>
      <c r="D58" s="95"/>
      <c r="E58" s="95"/>
      <c r="F58" s="95"/>
      <c r="G58" s="95"/>
      <c r="H58" s="95"/>
      <c r="I58" s="95"/>
      <c r="J58" s="95"/>
      <c r="K58" s="95"/>
      <c r="L58" s="95"/>
      <c r="M58" s="95"/>
      <c r="N58" s="95"/>
      <c r="O58" s="95"/>
      <c r="P58" s="95"/>
      <c r="Q58" s="95"/>
      <c r="R58" s="95"/>
      <c r="S58" s="95"/>
    </row>
    <row r="59" spans="1:19" x14ac:dyDescent="0.25">
      <c r="A59" s="40"/>
      <c r="B59" s="35"/>
      <c r="C59" s="35"/>
      <c r="D59" s="35"/>
      <c r="E59" s="35"/>
      <c r="F59" s="35"/>
      <c r="G59" s="35"/>
      <c r="H59" s="35"/>
      <c r="I59" s="41"/>
      <c r="J59" s="42"/>
      <c r="K59" s="43" t="s">
        <v>110</v>
      </c>
      <c r="L59" s="35"/>
      <c r="M59" s="35"/>
      <c r="N59" s="35"/>
      <c r="O59" s="35"/>
      <c r="P59" s="35"/>
      <c r="Q59" s="35"/>
      <c r="R59" s="35"/>
      <c r="S59" s="35"/>
    </row>
    <row r="60" spans="1:19" x14ac:dyDescent="0.25">
      <c r="A60" s="35" t="s">
        <v>4</v>
      </c>
      <c r="B60" s="35"/>
      <c r="C60" s="35"/>
      <c r="D60" s="35"/>
      <c r="E60" s="96" t="s">
        <v>128</v>
      </c>
      <c r="F60" s="96"/>
      <c r="G60" s="96"/>
      <c r="H60" s="96"/>
      <c r="I60" s="96"/>
      <c r="J60" s="96"/>
      <c r="K60" s="96"/>
      <c r="L60" s="96"/>
      <c r="M60" s="96"/>
      <c r="N60" s="96"/>
      <c r="O60" s="96"/>
      <c r="P60" s="96"/>
      <c r="Q60" s="96"/>
      <c r="R60" s="96"/>
      <c r="S60" s="96"/>
    </row>
    <row r="61" spans="1:19" x14ac:dyDescent="0.25">
      <c r="A61" s="35" t="s">
        <v>5</v>
      </c>
      <c r="B61" s="35"/>
      <c r="C61" s="35"/>
      <c r="D61" s="35"/>
      <c r="E61" s="97">
        <v>5921026114</v>
      </c>
      <c r="F61" s="97"/>
      <c r="G61" s="97"/>
      <c r="H61" s="97"/>
      <c r="I61" s="97"/>
      <c r="J61" s="97"/>
      <c r="K61" s="97"/>
      <c r="L61" s="97"/>
      <c r="M61" s="97"/>
      <c r="N61" s="97"/>
      <c r="O61" s="97"/>
      <c r="P61" s="97"/>
      <c r="Q61" s="97"/>
      <c r="R61" s="97"/>
      <c r="S61" s="97"/>
    </row>
    <row r="62" spans="1:19" x14ac:dyDescent="0.25">
      <c r="A62" s="35"/>
      <c r="B62" s="35"/>
      <c r="C62" s="35"/>
      <c r="D62" s="35"/>
      <c r="E62" s="35"/>
      <c r="F62" s="35"/>
      <c r="G62" s="35"/>
      <c r="H62" s="35"/>
      <c r="I62" s="35"/>
      <c r="J62" s="35"/>
      <c r="K62" s="35"/>
      <c r="L62" s="35"/>
      <c r="M62" s="35"/>
      <c r="N62" s="35"/>
      <c r="O62" s="35"/>
      <c r="P62" s="35"/>
      <c r="Q62" s="35"/>
      <c r="R62" s="35"/>
      <c r="S62" s="35"/>
    </row>
    <row r="63" spans="1:19" ht="40.5" customHeight="1" x14ac:dyDescent="0.25">
      <c r="A63" s="98" t="s">
        <v>6</v>
      </c>
      <c r="B63" s="98" t="s">
        <v>0</v>
      </c>
      <c r="C63" s="98"/>
      <c r="D63" s="98"/>
      <c r="E63" s="98"/>
      <c r="F63" s="98" t="s">
        <v>25</v>
      </c>
      <c r="G63" s="99" t="s">
        <v>26</v>
      </c>
      <c r="H63" s="98" t="s">
        <v>11</v>
      </c>
      <c r="I63" s="98" t="s">
        <v>12</v>
      </c>
      <c r="J63" s="98" t="s">
        <v>27</v>
      </c>
      <c r="K63" s="103" t="s">
        <v>28</v>
      </c>
      <c r="L63" s="104"/>
      <c r="M63" s="105" t="s">
        <v>29</v>
      </c>
      <c r="N63" s="106"/>
      <c r="O63" s="98" t="s">
        <v>32</v>
      </c>
      <c r="P63" s="99" t="s">
        <v>38</v>
      </c>
      <c r="Q63" s="99" t="s">
        <v>37</v>
      </c>
      <c r="R63" s="98" t="s">
        <v>42</v>
      </c>
      <c r="S63" s="98" t="s">
        <v>13</v>
      </c>
    </row>
    <row r="64" spans="1:19" ht="162" customHeight="1" x14ac:dyDescent="0.25">
      <c r="A64" s="98"/>
      <c r="B64" s="34" t="s">
        <v>7</v>
      </c>
      <c r="C64" s="34" t="s">
        <v>8</v>
      </c>
      <c r="D64" s="34" t="s">
        <v>9</v>
      </c>
      <c r="E64" s="34" t="s">
        <v>10</v>
      </c>
      <c r="F64" s="98"/>
      <c r="G64" s="100"/>
      <c r="H64" s="98"/>
      <c r="I64" s="98"/>
      <c r="J64" s="98"/>
      <c r="K64" s="34" t="s">
        <v>30</v>
      </c>
      <c r="L64" s="34" t="s">
        <v>31</v>
      </c>
      <c r="M64" s="34" t="s">
        <v>30</v>
      </c>
      <c r="N64" s="34" t="s">
        <v>31</v>
      </c>
      <c r="O64" s="98"/>
      <c r="P64" s="100"/>
      <c r="Q64" s="100"/>
      <c r="R64" s="98"/>
      <c r="S64" s="98"/>
    </row>
    <row r="65" spans="1:21" x14ac:dyDescent="0.25">
      <c r="A65" s="7">
        <v>1</v>
      </c>
      <c r="B65" s="7">
        <v>2</v>
      </c>
      <c r="C65" s="7">
        <v>3</v>
      </c>
      <c r="D65" s="7">
        <v>4</v>
      </c>
      <c r="E65" s="7">
        <v>5</v>
      </c>
      <c r="F65" s="7">
        <v>6</v>
      </c>
      <c r="G65" s="7">
        <v>7</v>
      </c>
      <c r="H65" s="7">
        <v>8</v>
      </c>
      <c r="I65" s="7">
        <v>9</v>
      </c>
      <c r="J65" s="7">
        <v>10</v>
      </c>
      <c r="K65" s="7">
        <v>11</v>
      </c>
      <c r="L65" s="7">
        <v>12</v>
      </c>
      <c r="M65" s="7">
        <v>13</v>
      </c>
      <c r="N65" s="7">
        <v>14</v>
      </c>
      <c r="O65" s="7">
        <v>15</v>
      </c>
      <c r="P65" s="7">
        <v>16</v>
      </c>
      <c r="Q65" s="7">
        <v>17</v>
      </c>
      <c r="R65" s="7">
        <v>18</v>
      </c>
      <c r="S65" s="7">
        <v>19</v>
      </c>
    </row>
    <row r="66" spans="1:21" ht="36" x14ac:dyDescent="0.25">
      <c r="A66" s="7">
        <v>677</v>
      </c>
      <c r="B66" s="8" t="s">
        <v>44</v>
      </c>
      <c r="C66" s="8" t="s">
        <v>45</v>
      </c>
      <c r="D66" s="8" t="s">
        <v>51</v>
      </c>
      <c r="E66" s="7" t="s">
        <v>129</v>
      </c>
      <c r="F66" s="7">
        <v>3423.4</v>
      </c>
      <c r="G66" s="7">
        <v>8.4600000000000009</v>
      </c>
      <c r="H66" s="8" t="s">
        <v>47</v>
      </c>
      <c r="I66" s="8" t="s">
        <v>130</v>
      </c>
      <c r="J66" s="8" t="s">
        <v>118</v>
      </c>
      <c r="K66" s="10">
        <v>1054686.3</v>
      </c>
      <c r="L66" s="10">
        <f>F66*G66*6</f>
        <v>173771.78400000001</v>
      </c>
      <c r="M66" s="10">
        <v>920913.4</v>
      </c>
      <c r="N66" s="10">
        <v>164212.76999999999</v>
      </c>
      <c r="O66" s="10">
        <f>K66-M66</f>
        <v>133772.90000000002</v>
      </c>
      <c r="P66" s="10">
        <v>497337.52</v>
      </c>
      <c r="Q66" s="10" t="s">
        <v>49</v>
      </c>
      <c r="R66" s="10" t="s">
        <v>49</v>
      </c>
      <c r="S66" s="10">
        <v>423575.86</v>
      </c>
      <c r="T66" s="50">
        <f>S66+P66</f>
        <v>920913.38</v>
      </c>
      <c r="U66" s="50">
        <f>S66+P66+O66</f>
        <v>1054686.28</v>
      </c>
    </row>
    <row r="69" spans="1:21" x14ac:dyDescent="0.25">
      <c r="A69" s="96" t="s">
        <v>181</v>
      </c>
      <c r="B69" s="96"/>
      <c r="C69" s="96"/>
      <c r="D69" s="96"/>
      <c r="E69" s="96"/>
      <c r="F69" s="44"/>
      <c r="G69" s="44"/>
      <c r="H69" s="35"/>
      <c r="I69" s="44"/>
      <c r="J69" s="44"/>
      <c r="K69" s="35"/>
      <c r="L69" s="101" t="s">
        <v>182</v>
      </c>
      <c r="M69" s="101"/>
      <c r="N69" s="44"/>
      <c r="O69" s="35"/>
    </row>
    <row r="70" spans="1:21" x14ac:dyDescent="0.25">
      <c r="A70" s="35" t="s">
        <v>15</v>
      </c>
      <c r="B70" s="35"/>
      <c r="C70" s="35"/>
      <c r="D70" s="35"/>
      <c r="E70" s="35"/>
      <c r="F70" s="45"/>
      <c r="G70" s="45"/>
      <c r="H70" s="35"/>
      <c r="I70" s="36" t="s">
        <v>16</v>
      </c>
      <c r="J70" s="35"/>
      <c r="K70" s="35"/>
      <c r="L70" s="91" t="s">
        <v>17</v>
      </c>
      <c r="M70" s="91"/>
      <c r="N70" s="35"/>
      <c r="O70" s="35"/>
    </row>
    <row r="71" spans="1:21" x14ac:dyDescent="0.25">
      <c r="A71" s="35"/>
      <c r="B71" s="35"/>
      <c r="C71" s="35"/>
      <c r="D71" s="35"/>
      <c r="E71" s="35"/>
      <c r="F71" s="35"/>
      <c r="G71" s="35"/>
      <c r="H71" s="35"/>
      <c r="I71" s="35"/>
      <c r="J71" s="35"/>
      <c r="K71" s="46" t="s">
        <v>41</v>
      </c>
      <c r="L71" s="35"/>
      <c r="M71" s="35"/>
      <c r="N71" s="35"/>
      <c r="O71" s="35"/>
    </row>
    <row r="72" spans="1:21" x14ac:dyDescent="0.25">
      <c r="A72" s="35"/>
      <c r="B72" s="35"/>
      <c r="C72" s="35"/>
      <c r="D72" s="35"/>
      <c r="E72" s="35"/>
      <c r="F72" s="35"/>
      <c r="G72" s="35"/>
      <c r="H72" s="35"/>
      <c r="I72" s="35"/>
      <c r="J72" s="35"/>
      <c r="K72" s="35"/>
      <c r="L72" s="35"/>
      <c r="M72" s="35"/>
      <c r="N72" s="35"/>
      <c r="O72" s="35"/>
    </row>
    <row r="73" spans="1:21" x14ac:dyDescent="0.25">
      <c r="A73" s="35" t="s">
        <v>18</v>
      </c>
      <c r="B73" s="35"/>
      <c r="C73" s="101" t="s">
        <v>182</v>
      </c>
      <c r="D73" s="101"/>
      <c r="E73" s="35"/>
      <c r="F73" s="62">
        <v>43271</v>
      </c>
      <c r="G73" s="47"/>
      <c r="H73" s="107" t="s">
        <v>183</v>
      </c>
      <c r="I73" s="107"/>
      <c r="J73" s="35"/>
      <c r="K73" s="35"/>
      <c r="L73" s="35"/>
      <c r="M73" s="35"/>
      <c r="N73" s="35"/>
      <c r="O73" s="35"/>
    </row>
    <row r="74" spans="1:21" x14ac:dyDescent="0.25">
      <c r="A74" s="35"/>
      <c r="B74" s="35"/>
      <c r="C74" s="102" t="s">
        <v>19</v>
      </c>
      <c r="D74" s="102"/>
      <c r="E74" s="35"/>
      <c r="F74" s="48" t="s">
        <v>20</v>
      </c>
      <c r="G74" s="35"/>
      <c r="H74" s="48" t="s">
        <v>21</v>
      </c>
      <c r="I74" s="35"/>
      <c r="J74" s="35"/>
      <c r="K74" s="35"/>
      <c r="L74" s="35"/>
      <c r="M74" s="35"/>
      <c r="N74" s="35"/>
      <c r="O74" s="35"/>
    </row>
    <row r="78" spans="1:21" x14ac:dyDescent="0.25">
      <c r="A78" s="94" t="s">
        <v>1</v>
      </c>
      <c r="B78" s="94"/>
      <c r="C78" s="94"/>
      <c r="D78" s="94"/>
      <c r="E78" s="94"/>
      <c r="F78" s="94"/>
      <c r="G78" s="94"/>
      <c r="H78" s="94"/>
      <c r="I78" s="94"/>
      <c r="J78" s="94"/>
      <c r="K78" s="94"/>
      <c r="L78" s="94"/>
      <c r="M78" s="94"/>
      <c r="N78" s="94"/>
      <c r="O78" s="94"/>
      <c r="P78" s="94"/>
      <c r="Q78" s="94"/>
      <c r="R78" s="94"/>
      <c r="S78" s="94"/>
    </row>
    <row r="79" spans="1:21" x14ac:dyDescent="0.25">
      <c r="A79" s="94" t="s">
        <v>2</v>
      </c>
      <c r="B79" s="94"/>
      <c r="C79" s="94"/>
      <c r="D79" s="94"/>
      <c r="E79" s="94"/>
      <c r="F79" s="94"/>
      <c r="G79" s="94"/>
      <c r="H79" s="94"/>
      <c r="I79" s="94"/>
      <c r="J79" s="94"/>
      <c r="K79" s="94"/>
      <c r="L79" s="94"/>
      <c r="M79" s="94"/>
      <c r="N79" s="94"/>
      <c r="O79" s="94"/>
      <c r="P79" s="94"/>
      <c r="Q79" s="94"/>
      <c r="R79" s="94"/>
      <c r="S79" s="94"/>
    </row>
    <row r="80" spans="1:21" x14ac:dyDescent="0.25">
      <c r="A80" s="94" t="s">
        <v>3</v>
      </c>
      <c r="B80" s="94"/>
      <c r="C80" s="94"/>
      <c r="D80" s="94"/>
      <c r="E80" s="94"/>
      <c r="F80" s="94"/>
      <c r="G80" s="94"/>
      <c r="H80" s="94"/>
      <c r="I80" s="94"/>
      <c r="J80" s="94"/>
      <c r="K80" s="94"/>
      <c r="L80" s="94"/>
      <c r="M80" s="94"/>
      <c r="N80" s="94"/>
      <c r="O80" s="94"/>
      <c r="P80" s="94"/>
      <c r="Q80" s="94"/>
      <c r="R80" s="94"/>
      <c r="S80" s="94"/>
    </row>
    <row r="81" spans="1:21" x14ac:dyDescent="0.25">
      <c r="A81" s="95" t="s">
        <v>190</v>
      </c>
      <c r="B81" s="95"/>
      <c r="C81" s="95"/>
      <c r="D81" s="95"/>
      <c r="E81" s="95"/>
      <c r="F81" s="95"/>
      <c r="G81" s="95"/>
      <c r="H81" s="95"/>
      <c r="I81" s="95"/>
      <c r="J81" s="95"/>
      <c r="K81" s="95"/>
      <c r="L81" s="95"/>
      <c r="M81" s="95"/>
      <c r="N81" s="95"/>
      <c r="O81" s="95"/>
      <c r="P81" s="95"/>
      <c r="Q81" s="95"/>
      <c r="R81" s="95"/>
      <c r="S81" s="95"/>
    </row>
    <row r="82" spans="1:21" x14ac:dyDescent="0.25">
      <c r="A82" s="40"/>
      <c r="B82" s="35"/>
      <c r="C82" s="35"/>
      <c r="D82" s="35"/>
      <c r="E82" s="35"/>
      <c r="F82" s="35"/>
      <c r="G82" s="35"/>
      <c r="H82" s="35"/>
      <c r="I82" s="41"/>
      <c r="J82" s="42"/>
      <c r="K82" s="43" t="s">
        <v>110</v>
      </c>
      <c r="L82" s="35"/>
      <c r="M82" s="35"/>
      <c r="N82" s="35"/>
      <c r="O82" s="35"/>
      <c r="P82" s="35"/>
      <c r="Q82" s="35"/>
      <c r="R82" s="35"/>
      <c r="S82" s="35"/>
    </row>
    <row r="83" spans="1:21" x14ac:dyDescent="0.25">
      <c r="A83" s="35" t="s">
        <v>4</v>
      </c>
      <c r="B83" s="35"/>
      <c r="C83" s="35"/>
      <c r="D83" s="35"/>
      <c r="E83" s="96" t="s">
        <v>138</v>
      </c>
      <c r="F83" s="96"/>
      <c r="G83" s="96"/>
      <c r="H83" s="96"/>
      <c r="I83" s="96"/>
      <c r="J83" s="96"/>
      <c r="K83" s="96"/>
      <c r="L83" s="96"/>
      <c r="M83" s="96"/>
      <c r="N83" s="96"/>
      <c r="O83" s="96"/>
      <c r="P83" s="96"/>
      <c r="Q83" s="96"/>
      <c r="R83" s="96"/>
      <c r="S83" s="96"/>
    </row>
    <row r="84" spans="1:21" x14ac:dyDescent="0.25">
      <c r="A84" s="35" t="s">
        <v>5</v>
      </c>
      <c r="B84" s="35"/>
      <c r="C84" s="35"/>
      <c r="D84" s="35"/>
      <c r="E84" s="97">
        <v>5921027252</v>
      </c>
      <c r="F84" s="97"/>
      <c r="G84" s="97"/>
      <c r="H84" s="97"/>
      <c r="I84" s="97"/>
      <c r="J84" s="97"/>
      <c r="K84" s="97"/>
      <c r="L84" s="97"/>
      <c r="M84" s="97"/>
      <c r="N84" s="97"/>
      <c r="O84" s="97"/>
      <c r="P84" s="97"/>
      <c r="Q84" s="97"/>
      <c r="R84" s="97"/>
      <c r="S84" s="97"/>
    </row>
    <row r="85" spans="1:21" x14ac:dyDescent="0.25">
      <c r="A85" s="35"/>
      <c r="B85" s="35"/>
      <c r="C85" s="35"/>
      <c r="D85" s="35"/>
      <c r="E85" s="35"/>
      <c r="F85" s="35"/>
      <c r="G85" s="35"/>
      <c r="H85" s="35"/>
      <c r="I85" s="35"/>
      <c r="J85" s="35"/>
      <c r="K85" s="35"/>
      <c r="L85" s="35"/>
      <c r="M85" s="35"/>
      <c r="N85" s="35"/>
      <c r="O85" s="35"/>
      <c r="P85" s="35"/>
      <c r="Q85" s="35"/>
      <c r="R85" s="35"/>
      <c r="S85" s="35"/>
    </row>
    <row r="86" spans="1:21" ht="36" customHeight="1" x14ac:dyDescent="0.25">
      <c r="A86" s="98" t="s">
        <v>6</v>
      </c>
      <c r="B86" s="98" t="s">
        <v>0</v>
      </c>
      <c r="C86" s="98"/>
      <c r="D86" s="98"/>
      <c r="E86" s="98"/>
      <c r="F86" s="98" t="s">
        <v>25</v>
      </c>
      <c r="G86" s="99" t="s">
        <v>26</v>
      </c>
      <c r="H86" s="98" t="s">
        <v>11</v>
      </c>
      <c r="I86" s="98" t="s">
        <v>12</v>
      </c>
      <c r="J86" s="98" t="s">
        <v>27</v>
      </c>
      <c r="K86" s="103" t="s">
        <v>28</v>
      </c>
      <c r="L86" s="104"/>
      <c r="M86" s="105" t="s">
        <v>29</v>
      </c>
      <c r="N86" s="106"/>
      <c r="O86" s="98" t="s">
        <v>32</v>
      </c>
      <c r="P86" s="99" t="s">
        <v>38</v>
      </c>
      <c r="Q86" s="99" t="s">
        <v>37</v>
      </c>
      <c r="R86" s="98" t="s">
        <v>42</v>
      </c>
      <c r="S86" s="98" t="s">
        <v>13</v>
      </c>
    </row>
    <row r="87" spans="1:21" ht="163.5" customHeight="1" x14ac:dyDescent="0.25">
      <c r="A87" s="98"/>
      <c r="B87" s="34" t="s">
        <v>7</v>
      </c>
      <c r="C87" s="34" t="s">
        <v>8</v>
      </c>
      <c r="D87" s="34" t="s">
        <v>9</v>
      </c>
      <c r="E87" s="34" t="s">
        <v>10</v>
      </c>
      <c r="F87" s="98"/>
      <c r="G87" s="100"/>
      <c r="H87" s="98"/>
      <c r="I87" s="98"/>
      <c r="J87" s="98"/>
      <c r="K87" s="34" t="s">
        <v>30</v>
      </c>
      <c r="L87" s="34" t="s">
        <v>31</v>
      </c>
      <c r="M87" s="34" t="s">
        <v>30</v>
      </c>
      <c r="N87" s="34" t="s">
        <v>31</v>
      </c>
      <c r="O87" s="98"/>
      <c r="P87" s="100"/>
      <c r="Q87" s="100"/>
      <c r="R87" s="98"/>
      <c r="S87" s="98"/>
    </row>
    <row r="88" spans="1:21" x14ac:dyDescent="0.25">
      <c r="A88" s="7">
        <v>1</v>
      </c>
      <c r="B88" s="7">
        <v>2</v>
      </c>
      <c r="C88" s="7">
        <v>3</v>
      </c>
      <c r="D88" s="7">
        <v>4</v>
      </c>
      <c r="E88" s="7">
        <v>5</v>
      </c>
      <c r="F88" s="7">
        <v>6</v>
      </c>
      <c r="G88" s="7">
        <v>7</v>
      </c>
      <c r="H88" s="7">
        <v>8</v>
      </c>
      <c r="I88" s="7">
        <v>9</v>
      </c>
      <c r="J88" s="7">
        <v>10</v>
      </c>
      <c r="K88" s="7">
        <v>11</v>
      </c>
      <c r="L88" s="7">
        <v>12</v>
      </c>
      <c r="M88" s="7">
        <v>13</v>
      </c>
      <c r="N88" s="7">
        <v>14</v>
      </c>
      <c r="O88" s="7">
        <v>15</v>
      </c>
      <c r="P88" s="7">
        <v>16</v>
      </c>
      <c r="Q88" s="7">
        <v>17</v>
      </c>
      <c r="R88" s="7">
        <v>18</v>
      </c>
      <c r="S88" s="7">
        <v>19</v>
      </c>
    </row>
    <row r="89" spans="1:21" ht="36" x14ac:dyDescent="0.25">
      <c r="A89" s="7">
        <v>4225</v>
      </c>
      <c r="B89" s="8" t="s">
        <v>44</v>
      </c>
      <c r="C89" s="8" t="s">
        <v>45</v>
      </c>
      <c r="D89" s="8" t="s">
        <v>132</v>
      </c>
      <c r="E89" s="7">
        <v>8</v>
      </c>
      <c r="F89" s="7">
        <v>3575.7</v>
      </c>
      <c r="G89" s="7">
        <v>8.4600000000000009</v>
      </c>
      <c r="H89" s="8" t="s">
        <v>47</v>
      </c>
      <c r="I89" s="8" t="s">
        <v>139</v>
      </c>
      <c r="J89" s="8" t="s">
        <v>140</v>
      </c>
      <c r="K89" s="10">
        <v>453756.3</v>
      </c>
      <c r="L89" s="10">
        <f>F89*G89*6</f>
        <v>181502.53200000001</v>
      </c>
      <c r="M89" s="10">
        <v>436499.4</v>
      </c>
      <c r="N89" s="10">
        <v>112805.24</v>
      </c>
      <c r="O89" s="10">
        <f>L89-N89</f>
        <v>68697.292000000001</v>
      </c>
      <c r="P89" s="10">
        <v>0</v>
      </c>
      <c r="Q89" s="10" t="s">
        <v>49</v>
      </c>
      <c r="R89" s="10" t="s">
        <v>49</v>
      </c>
      <c r="S89" s="10">
        <v>436499.42</v>
      </c>
      <c r="T89" s="50">
        <f>S89+P89</f>
        <v>436499.42</v>
      </c>
      <c r="U89" s="50">
        <f>S89+P89+O89</f>
        <v>505196.712</v>
      </c>
    </row>
    <row r="90" spans="1:21" x14ac:dyDescent="0.25">
      <c r="A90" s="51"/>
      <c r="B90" s="30"/>
      <c r="C90" s="30"/>
      <c r="D90" s="30"/>
      <c r="E90" s="51"/>
      <c r="F90" s="51"/>
      <c r="G90" s="51"/>
      <c r="H90" s="30"/>
      <c r="I90" s="30"/>
      <c r="J90" s="30"/>
      <c r="K90" s="52"/>
      <c r="L90" s="108" t="s">
        <v>180</v>
      </c>
      <c r="M90" s="108"/>
      <c r="N90" s="108"/>
      <c r="O90" s="108"/>
      <c r="P90" s="108"/>
      <c r="Q90" s="108"/>
      <c r="R90" s="108"/>
      <c r="S90" s="108"/>
    </row>
    <row r="92" spans="1:21" x14ac:dyDescent="0.25">
      <c r="A92" s="96" t="s">
        <v>181</v>
      </c>
      <c r="B92" s="96"/>
      <c r="C92" s="96"/>
      <c r="D92" s="96"/>
      <c r="E92" s="96"/>
      <c r="F92" s="44"/>
      <c r="G92" s="44"/>
      <c r="H92" s="35"/>
      <c r="I92" s="44"/>
      <c r="J92" s="44"/>
      <c r="K92" s="35"/>
      <c r="L92" s="101" t="s">
        <v>182</v>
      </c>
      <c r="M92" s="101"/>
      <c r="N92" s="44"/>
      <c r="O92" s="35"/>
    </row>
    <row r="93" spans="1:21" x14ac:dyDescent="0.25">
      <c r="A93" s="35" t="s">
        <v>15</v>
      </c>
      <c r="B93" s="35"/>
      <c r="C93" s="35"/>
      <c r="D93" s="35"/>
      <c r="E93" s="35"/>
      <c r="F93" s="45"/>
      <c r="G93" s="45"/>
      <c r="H93" s="35"/>
      <c r="I93" s="36" t="s">
        <v>16</v>
      </c>
      <c r="J93" s="35"/>
      <c r="K93" s="35"/>
      <c r="L93" s="91" t="s">
        <v>17</v>
      </c>
      <c r="M93" s="91"/>
      <c r="N93" s="35"/>
      <c r="O93" s="35"/>
    </row>
    <row r="94" spans="1:21" x14ac:dyDescent="0.25">
      <c r="A94" s="35"/>
      <c r="B94" s="35"/>
      <c r="C94" s="35"/>
      <c r="D94" s="35"/>
      <c r="E94" s="35"/>
      <c r="F94" s="35"/>
      <c r="G94" s="35"/>
      <c r="H94" s="35"/>
      <c r="I94" s="35"/>
      <c r="J94" s="35"/>
      <c r="K94" s="46" t="s">
        <v>41</v>
      </c>
      <c r="L94" s="35"/>
      <c r="M94" s="35"/>
      <c r="N94" s="35"/>
      <c r="O94" s="35"/>
    </row>
    <row r="95" spans="1:21" x14ac:dyDescent="0.25">
      <c r="A95" s="35"/>
      <c r="B95" s="35"/>
      <c r="C95" s="35"/>
      <c r="D95" s="35"/>
      <c r="E95" s="35"/>
      <c r="F95" s="35"/>
      <c r="G95" s="35"/>
      <c r="H95" s="35"/>
      <c r="I95" s="35"/>
      <c r="J95" s="35"/>
      <c r="K95" s="35"/>
      <c r="L95" s="35"/>
      <c r="M95" s="35"/>
      <c r="N95" s="35"/>
      <c r="O95" s="35"/>
    </row>
    <row r="96" spans="1:21" x14ac:dyDescent="0.25">
      <c r="A96" s="35" t="s">
        <v>18</v>
      </c>
      <c r="B96" s="35"/>
      <c r="C96" s="101" t="s">
        <v>182</v>
      </c>
      <c r="D96" s="101"/>
      <c r="E96" s="35"/>
      <c r="F96" s="62">
        <v>43271</v>
      </c>
      <c r="G96" s="47"/>
      <c r="H96" s="107" t="s">
        <v>183</v>
      </c>
      <c r="I96" s="107"/>
      <c r="J96" s="35"/>
      <c r="K96" s="35"/>
      <c r="L96" s="35"/>
      <c r="M96" s="35"/>
      <c r="N96" s="35"/>
      <c r="O96" s="35"/>
    </row>
    <row r="97" spans="1:21" x14ac:dyDescent="0.25">
      <c r="A97" s="35"/>
      <c r="B97" s="35"/>
      <c r="C97" s="102" t="s">
        <v>19</v>
      </c>
      <c r="D97" s="102"/>
      <c r="E97" s="35"/>
      <c r="F97" s="48" t="s">
        <v>20</v>
      </c>
      <c r="G97" s="35"/>
      <c r="H97" s="48" t="s">
        <v>21</v>
      </c>
      <c r="I97" s="35"/>
      <c r="J97" s="35"/>
      <c r="K97" s="35"/>
      <c r="L97" s="35"/>
      <c r="M97" s="35"/>
      <c r="N97" s="35"/>
      <c r="O97" s="35"/>
    </row>
    <row r="100" spans="1:21" x14ac:dyDescent="0.25">
      <c r="A100" s="94" t="s">
        <v>1</v>
      </c>
      <c r="B100" s="94"/>
      <c r="C100" s="94"/>
      <c r="D100" s="94"/>
      <c r="E100" s="94"/>
      <c r="F100" s="94"/>
      <c r="G100" s="94"/>
      <c r="H100" s="94"/>
      <c r="I100" s="94"/>
      <c r="J100" s="94"/>
      <c r="K100" s="94"/>
      <c r="L100" s="94"/>
      <c r="M100" s="94"/>
      <c r="N100" s="94"/>
      <c r="O100" s="94"/>
      <c r="P100" s="94"/>
      <c r="Q100" s="94"/>
      <c r="R100" s="94"/>
      <c r="S100" s="94"/>
    </row>
    <row r="101" spans="1:21" x14ac:dyDescent="0.25">
      <c r="A101" s="94" t="s">
        <v>2</v>
      </c>
      <c r="B101" s="94"/>
      <c r="C101" s="94"/>
      <c r="D101" s="94"/>
      <c r="E101" s="94"/>
      <c r="F101" s="94"/>
      <c r="G101" s="94"/>
      <c r="H101" s="94"/>
      <c r="I101" s="94"/>
      <c r="J101" s="94"/>
      <c r="K101" s="94"/>
      <c r="L101" s="94"/>
      <c r="M101" s="94"/>
      <c r="N101" s="94"/>
      <c r="O101" s="94"/>
      <c r="P101" s="94"/>
      <c r="Q101" s="94"/>
      <c r="R101" s="94"/>
      <c r="S101" s="94"/>
    </row>
    <row r="102" spans="1:21" x14ac:dyDescent="0.25">
      <c r="A102" s="94" t="s">
        <v>3</v>
      </c>
      <c r="B102" s="94"/>
      <c r="C102" s="94"/>
      <c r="D102" s="94"/>
      <c r="E102" s="94"/>
      <c r="F102" s="94"/>
      <c r="G102" s="94"/>
      <c r="H102" s="94"/>
      <c r="I102" s="94"/>
      <c r="J102" s="94"/>
      <c r="K102" s="94"/>
      <c r="L102" s="94"/>
      <c r="M102" s="94"/>
      <c r="N102" s="94"/>
      <c r="O102" s="94"/>
      <c r="P102" s="94"/>
      <c r="Q102" s="94"/>
      <c r="R102" s="94"/>
      <c r="S102" s="94"/>
    </row>
    <row r="103" spans="1:21" x14ac:dyDescent="0.25">
      <c r="A103" s="95" t="s">
        <v>191</v>
      </c>
      <c r="B103" s="95"/>
      <c r="C103" s="95"/>
      <c r="D103" s="95"/>
      <c r="E103" s="95"/>
      <c r="F103" s="95"/>
      <c r="G103" s="95"/>
      <c r="H103" s="95"/>
      <c r="I103" s="95"/>
      <c r="J103" s="95"/>
      <c r="K103" s="95"/>
      <c r="L103" s="95"/>
      <c r="M103" s="95"/>
      <c r="N103" s="95"/>
      <c r="O103" s="95"/>
      <c r="P103" s="95"/>
      <c r="Q103" s="95"/>
      <c r="R103" s="95"/>
      <c r="S103" s="95"/>
    </row>
    <row r="104" spans="1:21" x14ac:dyDescent="0.25">
      <c r="A104" s="40"/>
      <c r="B104" s="35"/>
      <c r="C104" s="35"/>
      <c r="D104" s="35"/>
      <c r="E104" s="35"/>
      <c r="F104" s="35"/>
      <c r="G104" s="35"/>
      <c r="H104" s="35"/>
      <c r="I104" s="41"/>
      <c r="J104" s="42"/>
      <c r="K104" s="43" t="s">
        <v>110</v>
      </c>
      <c r="L104" s="35"/>
      <c r="M104" s="35"/>
      <c r="N104" s="35"/>
      <c r="O104" s="35"/>
      <c r="P104" s="35"/>
      <c r="Q104" s="35"/>
      <c r="R104" s="35"/>
      <c r="S104" s="35"/>
    </row>
    <row r="105" spans="1:21" x14ac:dyDescent="0.25">
      <c r="A105" s="35" t="s">
        <v>4</v>
      </c>
      <c r="B105" s="35"/>
      <c r="C105" s="35"/>
      <c r="D105" s="35"/>
      <c r="E105" s="96" t="s">
        <v>141</v>
      </c>
      <c r="F105" s="96"/>
      <c r="G105" s="96"/>
      <c r="H105" s="96"/>
      <c r="I105" s="96"/>
      <c r="J105" s="96"/>
      <c r="K105" s="96"/>
      <c r="L105" s="96"/>
      <c r="M105" s="96"/>
      <c r="N105" s="96"/>
      <c r="O105" s="96"/>
      <c r="P105" s="96"/>
      <c r="Q105" s="96"/>
      <c r="R105" s="96"/>
      <c r="S105" s="96"/>
    </row>
    <row r="106" spans="1:21" x14ac:dyDescent="0.25">
      <c r="A106" s="35" t="s">
        <v>5</v>
      </c>
      <c r="B106" s="35"/>
      <c r="C106" s="35"/>
      <c r="D106" s="35"/>
      <c r="E106" s="97">
        <v>5921026160</v>
      </c>
      <c r="F106" s="97"/>
      <c r="G106" s="97"/>
      <c r="H106" s="97"/>
      <c r="I106" s="97"/>
      <c r="J106" s="97"/>
      <c r="K106" s="97"/>
      <c r="L106" s="97"/>
      <c r="M106" s="97"/>
      <c r="N106" s="97"/>
      <c r="O106" s="97"/>
      <c r="P106" s="97"/>
      <c r="Q106" s="97"/>
      <c r="R106" s="97"/>
      <c r="S106" s="97"/>
    </row>
    <row r="107" spans="1:21" x14ac:dyDescent="0.25">
      <c r="A107" s="35"/>
      <c r="B107" s="35"/>
      <c r="C107" s="35"/>
      <c r="D107" s="35"/>
      <c r="E107" s="35"/>
      <c r="F107" s="35"/>
      <c r="G107" s="35"/>
      <c r="H107" s="35"/>
      <c r="I107" s="35"/>
      <c r="J107" s="35"/>
      <c r="K107" s="35"/>
      <c r="L107" s="35"/>
      <c r="M107" s="35"/>
      <c r="N107" s="35"/>
      <c r="O107" s="35"/>
      <c r="P107" s="35"/>
      <c r="Q107" s="35"/>
      <c r="R107" s="35"/>
      <c r="S107" s="35"/>
    </row>
    <row r="108" spans="1:21" ht="39.75" customHeight="1" x14ac:dyDescent="0.25">
      <c r="A108" s="98" t="s">
        <v>6</v>
      </c>
      <c r="B108" s="98" t="s">
        <v>0</v>
      </c>
      <c r="C108" s="98"/>
      <c r="D108" s="98"/>
      <c r="E108" s="98"/>
      <c r="F108" s="98" t="s">
        <v>25</v>
      </c>
      <c r="G108" s="99" t="s">
        <v>26</v>
      </c>
      <c r="H108" s="98" t="s">
        <v>11</v>
      </c>
      <c r="I108" s="98" t="s">
        <v>12</v>
      </c>
      <c r="J108" s="98" t="s">
        <v>27</v>
      </c>
      <c r="K108" s="103" t="s">
        <v>28</v>
      </c>
      <c r="L108" s="104"/>
      <c r="M108" s="105" t="s">
        <v>29</v>
      </c>
      <c r="N108" s="106"/>
      <c r="O108" s="98" t="s">
        <v>32</v>
      </c>
      <c r="P108" s="99" t="s">
        <v>38</v>
      </c>
      <c r="Q108" s="99" t="s">
        <v>37</v>
      </c>
      <c r="R108" s="98" t="s">
        <v>42</v>
      </c>
      <c r="S108" s="98" t="s">
        <v>13</v>
      </c>
    </row>
    <row r="109" spans="1:21" ht="170.25" customHeight="1" x14ac:dyDescent="0.25">
      <c r="A109" s="98"/>
      <c r="B109" s="34" t="s">
        <v>7</v>
      </c>
      <c r="C109" s="34" t="s">
        <v>8</v>
      </c>
      <c r="D109" s="34" t="s">
        <v>9</v>
      </c>
      <c r="E109" s="34" t="s">
        <v>10</v>
      </c>
      <c r="F109" s="98"/>
      <c r="G109" s="100"/>
      <c r="H109" s="98"/>
      <c r="I109" s="98"/>
      <c r="J109" s="98"/>
      <c r="K109" s="34" t="s">
        <v>30</v>
      </c>
      <c r="L109" s="34" t="s">
        <v>31</v>
      </c>
      <c r="M109" s="34" t="s">
        <v>30</v>
      </c>
      <c r="N109" s="34" t="s">
        <v>31</v>
      </c>
      <c r="O109" s="98"/>
      <c r="P109" s="100"/>
      <c r="Q109" s="100"/>
      <c r="R109" s="98"/>
      <c r="S109" s="98"/>
    </row>
    <row r="110" spans="1:21" x14ac:dyDescent="0.25">
      <c r="A110" s="7">
        <v>1</v>
      </c>
      <c r="B110" s="7">
        <v>2</v>
      </c>
      <c r="C110" s="7">
        <v>3</v>
      </c>
      <c r="D110" s="7">
        <v>4</v>
      </c>
      <c r="E110" s="7">
        <v>5</v>
      </c>
      <c r="F110" s="7">
        <v>6</v>
      </c>
      <c r="G110" s="7">
        <v>7</v>
      </c>
      <c r="H110" s="7">
        <v>8</v>
      </c>
      <c r="I110" s="7">
        <v>9</v>
      </c>
      <c r="J110" s="7">
        <v>10</v>
      </c>
      <c r="K110" s="7">
        <v>11</v>
      </c>
      <c r="L110" s="7">
        <v>12</v>
      </c>
      <c r="M110" s="7">
        <v>13</v>
      </c>
      <c r="N110" s="7">
        <v>14</v>
      </c>
      <c r="O110" s="7">
        <v>15</v>
      </c>
      <c r="P110" s="7">
        <v>16</v>
      </c>
      <c r="Q110" s="7">
        <v>17</v>
      </c>
      <c r="R110" s="7">
        <v>18</v>
      </c>
      <c r="S110" s="7">
        <v>19</v>
      </c>
    </row>
    <row r="111" spans="1:21" ht="43.5" customHeight="1" x14ac:dyDescent="0.25">
      <c r="A111" s="7">
        <v>164</v>
      </c>
      <c r="B111" s="8" t="s">
        <v>44</v>
      </c>
      <c r="C111" s="8" t="s">
        <v>45</v>
      </c>
      <c r="D111" s="8" t="s">
        <v>132</v>
      </c>
      <c r="E111" s="7">
        <v>12</v>
      </c>
      <c r="F111" s="7">
        <v>3238.2</v>
      </c>
      <c r="G111" s="7">
        <v>8.4600000000000009</v>
      </c>
      <c r="H111" s="8" t="s">
        <v>47</v>
      </c>
      <c r="I111" s="8" t="s">
        <v>142</v>
      </c>
      <c r="J111" s="8" t="s">
        <v>118</v>
      </c>
      <c r="K111" s="10">
        <v>1030006.7</v>
      </c>
      <c r="L111" s="10">
        <f>F111*G111*6</f>
        <v>164371.03200000001</v>
      </c>
      <c r="M111" s="10">
        <v>818720.19</v>
      </c>
      <c r="N111" s="10">
        <v>126396.89</v>
      </c>
      <c r="O111" s="10">
        <f>K111-M111</f>
        <v>211286.51</v>
      </c>
      <c r="P111" s="10">
        <v>434258</v>
      </c>
      <c r="Q111" s="10" t="s">
        <v>49</v>
      </c>
      <c r="R111" s="10" t="s">
        <v>49</v>
      </c>
      <c r="S111" s="10">
        <v>384462.2</v>
      </c>
      <c r="T111" s="50">
        <f>S111+P111</f>
        <v>818720.2</v>
      </c>
      <c r="U111" s="50">
        <f>S111+P111+O111</f>
        <v>1030006.71</v>
      </c>
    </row>
    <row r="113" spans="1:19" x14ac:dyDescent="0.25">
      <c r="A113" s="96" t="s">
        <v>181</v>
      </c>
      <c r="B113" s="96"/>
      <c r="C113" s="96"/>
      <c r="D113" s="96"/>
      <c r="E113" s="96"/>
      <c r="F113" s="44"/>
      <c r="G113" s="44"/>
      <c r="H113" s="35"/>
      <c r="I113" s="44"/>
      <c r="J113" s="44"/>
      <c r="K113" s="35"/>
      <c r="L113" s="101" t="s">
        <v>182</v>
      </c>
      <c r="M113" s="101"/>
      <c r="N113" s="44"/>
      <c r="O113" s="35"/>
    </row>
    <row r="114" spans="1:19" x14ac:dyDescent="0.25">
      <c r="A114" s="35" t="s">
        <v>15</v>
      </c>
      <c r="B114" s="35"/>
      <c r="C114" s="35"/>
      <c r="D114" s="35"/>
      <c r="E114" s="35"/>
      <c r="F114" s="45"/>
      <c r="G114" s="45"/>
      <c r="H114" s="35"/>
      <c r="I114" s="36" t="s">
        <v>16</v>
      </c>
      <c r="J114" s="35"/>
      <c r="K114" s="35"/>
      <c r="L114" s="91" t="s">
        <v>17</v>
      </c>
      <c r="M114" s="91"/>
      <c r="N114" s="35"/>
      <c r="O114" s="35"/>
    </row>
    <row r="115" spans="1:19" x14ac:dyDescent="0.25">
      <c r="A115" s="35"/>
      <c r="B115" s="35"/>
      <c r="C115" s="35"/>
      <c r="D115" s="35"/>
      <c r="E115" s="35"/>
      <c r="F115" s="35"/>
      <c r="G115" s="35"/>
      <c r="H115" s="35"/>
      <c r="I115" s="35"/>
      <c r="J115" s="35"/>
      <c r="K115" s="46" t="s">
        <v>41</v>
      </c>
      <c r="L115" s="35"/>
      <c r="M115" s="35"/>
      <c r="N115" s="35"/>
      <c r="O115" s="35"/>
    </row>
    <row r="116" spans="1:19" x14ac:dyDescent="0.25">
      <c r="A116" s="35"/>
      <c r="B116" s="35"/>
      <c r="C116" s="35"/>
      <c r="D116" s="35"/>
      <c r="E116" s="35"/>
      <c r="F116" s="35"/>
      <c r="G116" s="35"/>
      <c r="H116" s="35"/>
      <c r="I116" s="35"/>
      <c r="J116" s="35"/>
      <c r="K116" s="35"/>
      <c r="L116" s="35"/>
      <c r="M116" s="35"/>
      <c r="N116" s="35"/>
      <c r="O116" s="35"/>
    </row>
    <row r="117" spans="1:19" x14ac:dyDescent="0.25">
      <c r="A117" s="35" t="s">
        <v>18</v>
      </c>
      <c r="B117" s="35"/>
      <c r="C117" s="101" t="s">
        <v>182</v>
      </c>
      <c r="D117" s="101"/>
      <c r="E117" s="35"/>
      <c r="F117" s="62">
        <v>43271</v>
      </c>
      <c r="G117" s="47"/>
      <c r="H117" s="107" t="s">
        <v>183</v>
      </c>
      <c r="I117" s="107"/>
      <c r="J117" s="35"/>
      <c r="K117" s="35"/>
      <c r="L117" s="35"/>
      <c r="M117" s="35"/>
      <c r="N117" s="35"/>
      <c r="O117" s="35"/>
    </row>
    <row r="118" spans="1:19" x14ac:dyDescent="0.25">
      <c r="A118" s="35"/>
      <c r="B118" s="35"/>
      <c r="C118" s="102" t="s">
        <v>19</v>
      </c>
      <c r="D118" s="102"/>
      <c r="E118" s="35"/>
      <c r="F118" s="48" t="s">
        <v>20</v>
      </c>
      <c r="G118" s="35"/>
      <c r="H118" s="48" t="s">
        <v>21</v>
      </c>
      <c r="I118" s="35"/>
      <c r="J118" s="35"/>
      <c r="K118" s="35"/>
      <c r="L118" s="35"/>
      <c r="M118" s="35"/>
      <c r="N118" s="35"/>
      <c r="O118" s="35"/>
    </row>
    <row r="120" spans="1:19" x14ac:dyDescent="0.25">
      <c r="A120" s="94" t="s">
        <v>1</v>
      </c>
      <c r="B120" s="94"/>
      <c r="C120" s="94"/>
      <c r="D120" s="94"/>
      <c r="E120" s="94"/>
      <c r="F120" s="94"/>
      <c r="G120" s="94"/>
      <c r="H120" s="94"/>
      <c r="I120" s="94"/>
      <c r="J120" s="94"/>
      <c r="K120" s="94"/>
      <c r="L120" s="94"/>
      <c r="M120" s="94"/>
      <c r="N120" s="94"/>
      <c r="O120" s="94"/>
      <c r="P120" s="94"/>
      <c r="Q120" s="94"/>
      <c r="R120" s="94"/>
      <c r="S120" s="94"/>
    </row>
    <row r="121" spans="1:19" x14ac:dyDescent="0.25">
      <c r="A121" s="94" t="s">
        <v>2</v>
      </c>
      <c r="B121" s="94"/>
      <c r="C121" s="94"/>
      <c r="D121" s="94"/>
      <c r="E121" s="94"/>
      <c r="F121" s="94"/>
      <c r="G121" s="94"/>
      <c r="H121" s="94"/>
      <c r="I121" s="94"/>
      <c r="J121" s="94"/>
      <c r="K121" s="94"/>
      <c r="L121" s="94"/>
      <c r="M121" s="94"/>
      <c r="N121" s="94"/>
      <c r="O121" s="94"/>
      <c r="P121" s="94"/>
      <c r="Q121" s="94"/>
      <c r="R121" s="94"/>
      <c r="S121" s="94"/>
    </row>
    <row r="122" spans="1:19" x14ac:dyDescent="0.25">
      <c r="A122" s="94" t="s">
        <v>3</v>
      </c>
      <c r="B122" s="94"/>
      <c r="C122" s="94"/>
      <c r="D122" s="94"/>
      <c r="E122" s="94"/>
      <c r="F122" s="94"/>
      <c r="G122" s="94"/>
      <c r="H122" s="94"/>
      <c r="I122" s="94"/>
      <c r="J122" s="94"/>
      <c r="K122" s="94"/>
      <c r="L122" s="94"/>
      <c r="M122" s="94"/>
      <c r="N122" s="94"/>
      <c r="O122" s="94"/>
      <c r="P122" s="94"/>
      <c r="Q122" s="94"/>
      <c r="R122" s="94"/>
      <c r="S122" s="94"/>
    </row>
    <row r="123" spans="1:19" x14ac:dyDescent="0.25">
      <c r="A123" s="95" t="s">
        <v>192</v>
      </c>
      <c r="B123" s="95"/>
      <c r="C123" s="95"/>
      <c r="D123" s="95"/>
      <c r="E123" s="95"/>
      <c r="F123" s="95"/>
      <c r="G123" s="95"/>
      <c r="H123" s="95"/>
      <c r="I123" s="95"/>
      <c r="J123" s="95"/>
      <c r="K123" s="95"/>
      <c r="L123" s="95"/>
      <c r="M123" s="95"/>
      <c r="N123" s="95"/>
      <c r="O123" s="95"/>
      <c r="P123" s="95"/>
      <c r="Q123" s="95"/>
      <c r="R123" s="95"/>
      <c r="S123" s="95"/>
    </row>
    <row r="124" spans="1:19" x14ac:dyDescent="0.25">
      <c r="A124" s="40"/>
      <c r="B124" s="35"/>
      <c r="C124" s="35"/>
      <c r="D124" s="35"/>
      <c r="E124" s="35"/>
      <c r="F124" s="35"/>
      <c r="G124" s="35"/>
      <c r="H124" s="35"/>
      <c r="I124" s="41"/>
      <c r="J124" s="42"/>
      <c r="K124" s="43" t="s">
        <v>110</v>
      </c>
      <c r="L124" s="35"/>
      <c r="M124" s="35"/>
      <c r="N124" s="35"/>
      <c r="O124" s="35"/>
      <c r="P124" s="35"/>
      <c r="Q124" s="35"/>
      <c r="R124" s="35"/>
      <c r="S124" s="35"/>
    </row>
    <row r="125" spans="1:19" x14ac:dyDescent="0.25">
      <c r="A125" s="35" t="s">
        <v>4</v>
      </c>
      <c r="B125" s="35"/>
      <c r="C125" s="35"/>
      <c r="D125" s="35"/>
      <c r="E125" s="96" t="s">
        <v>143</v>
      </c>
      <c r="F125" s="96"/>
      <c r="G125" s="96"/>
      <c r="H125" s="96"/>
      <c r="I125" s="96"/>
      <c r="J125" s="96"/>
      <c r="K125" s="96"/>
      <c r="L125" s="96"/>
      <c r="M125" s="96"/>
      <c r="N125" s="96"/>
      <c r="O125" s="96"/>
      <c r="P125" s="96"/>
      <c r="Q125" s="96"/>
      <c r="R125" s="96"/>
      <c r="S125" s="96"/>
    </row>
    <row r="126" spans="1:19" x14ac:dyDescent="0.25">
      <c r="A126" s="35" t="s">
        <v>5</v>
      </c>
      <c r="B126" s="35"/>
      <c r="C126" s="35"/>
      <c r="D126" s="35"/>
      <c r="E126" s="97">
        <v>5921031192</v>
      </c>
      <c r="F126" s="97"/>
      <c r="G126" s="97"/>
      <c r="H126" s="97"/>
      <c r="I126" s="97"/>
      <c r="J126" s="97"/>
      <c r="K126" s="97"/>
      <c r="L126" s="97"/>
      <c r="M126" s="97"/>
      <c r="N126" s="97"/>
      <c r="O126" s="97"/>
      <c r="P126" s="97"/>
      <c r="Q126" s="97"/>
      <c r="R126" s="97"/>
      <c r="S126" s="97"/>
    </row>
    <row r="127" spans="1:19" x14ac:dyDescent="0.25">
      <c r="A127" s="35"/>
      <c r="B127" s="35"/>
      <c r="C127" s="35"/>
      <c r="D127" s="35"/>
      <c r="E127" s="35"/>
      <c r="F127" s="35"/>
      <c r="G127" s="35"/>
      <c r="H127" s="35"/>
      <c r="I127" s="35"/>
      <c r="J127" s="35"/>
      <c r="K127" s="35"/>
      <c r="L127" s="35"/>
      <c r="M127" s="35"/>
      <c r="N127" s="35"/>
      <c r="O127" s="35"/>
      <c r="P127" s="35"/>
      <c r="Q127" s="35"/>
      <c r="R127" s="35"/>
      <c r="S127" s="35"/>
    </row>
    <row r="128" spans="1:19" ht="74.25" customHeight="1" x14ac:dyDescent="0.25">
      <c r="A128" s="98" t="s">
        <v>6</v>
      </c>
      <c r="B128" s="98" t="s">
        <v>0</v>
      </c>
      <c r="C128" s="98"/>
      <c r="D128" s="98"/>
      <c r="E128" s="98"/>
      <c r="F128" s="98" t="s">
        <v>25</v>
      </c>
      <c r="G128" s="99" t="s">
        <v>26</v>
      </c>
      <c r="H128" s="98" t="s">
        <v>11</v>
      </c>
      <c r="I128" s="98" t="s">
        <v>12</v>
      </c>
      <c r="J128" s="98" t="s">
        <v>27</v>
      </c>
      <c r="K128" s="103" t="s">
        <v>28</v>
      </c>
      <c r="L128" s="104"/>
      <c r="M128" s="105" t="s">
        <v>29</v>
      </c>
      <c r="N128" s="106"/>
      <c r="O128" s="98" t="s">
        <v>32</v>
      </c>
      <c r="P128" s="99" t="s">
        <v>38</v>
      </c>
      <c r="Q128" s="99" t="s">
        <v>37</v>
      </c>
      <c r="R128" s="98" t="s">
        <v>42</v>
      </c>
      <c r="S128" s="98" t="s">
        <v>13</v>
      </c>
    </row>
    <row r="129" spans="1:21" ht="139.5" customHeight="1" x14ac:dyDescent="0.25">
      <c r="A129" s="98"/>
      <c r="B129" s="34" t="s">
        <v>7</v>
      </c>
      <c r="C129" s="34" t="s">
        <v>8</v>
      </c>
      <c r="D129" s="34" t="s">
        <v>9</v>
      </c>
      <c r="E129" s="34" t="s">
        <v>10</v>
      </c>
      <c r="F129" s="98"/>
      <c r="G129" s="100"/>
      <c r="H129" s="98"/>
      <c r="I129" s="98"/>
      <c r="J129" s="98"/>
      <c r="K129" s="34" t="s">
        <v>30</v>
      </c>
      <c r="L129" s="34" t="s">
        <v>31</v>
      </c>
      <c r="M129" s="34" t="s">
        <v>30</v>
      </c>
      <c r="N129" s="34" t="s">
        <v>31</v>
      </c>
      <c r="O129" s="98"/>
      <c r="P129" s="100"/>
      <c r="Q129" s="100"/>
      <c r="R129" s="98"/>
      <c r="S129" s="98"/>
    </row>
    <row r="130" spans="1:21" x14ac:dyDescent="0.25">
      <c r="A130" s="7">
        <v>1</v>
      </c>
      <c r="B130" s="7">
        <v>2</v>
      </c>
      <c r="C130" s="7">
        <v>3</v>
      </c>
      <c r="D130" s="7">
        <v>4</v>
      </c>
      <c r="E130" s="7">
        <v>5</v>
      </c>
      <c r="F130" s="7">
        <v>6</v>
      </c>
      <c r="G130" s="7">
        <v>7</v>
      </c>
      <c r="H130" s="7">
        <v>8</v>
      </c>
      <c r="I130" s="7">
        <v>9</v>
      </c>
      <c r="J130" s="7">
        <v>10</v>
      </c>
      <c r="K130" s="7">
        <v>11</v>
      </c>
      <c r="L130" s="7">
        <v>12</v>
      </c>
      <c r="M130" s="7">
        <v>13</v>
      </c>
      <c r="N130" s="7">
        <v>14</v>
      </c>
      <c r="O130" s="7">
        <v>15</v>
      </c>
      <c r="P130" s="7">
        <v>16</v>
      </c>
      <c r="Q130" s="7">
        <v>17</v>
      </c>
      <c r="R130" s="7">
        <v>18</v>
      </c>
      <c r="S130" s="7">
        <v>19</v>
      </c>
    </row>
    <row r="131" spans="1:21" ht="48.75" customHeight="1" x14ac:dyDescent="0.25">
      <c r="A131" s="7">
        <v>169</v>
      </c>
      <c r="B131" s="8" t="s">
        <v>44</v>
      </c>
      <c r="C131" s="8" t="s">
        <v>45</v>
      </c>
      <c r="D131" s="8" t="s">
        <v>132</v>
      </c>
      <c r="E131" s="7">
        <v>16</v>
      </c>
      <c r="F131" s="7">
        <v>3172.6</v>
      </c>
      <c r="G131" s="7">
        <v>8.4600000000000009</v>
      </c>
      <c r="H131" s="8" t="s">
        <v>47</v>
      </c>
      <c r="I131" s="8" t="s">
        <v>144</v>
      </c>
      <c r="J131" s="8" t="s">
        <v>118</v>
      </c>
      <c r="K131" s="10">
        <v>1008980.2</v>
      </c>
      <c r="L131" s="10">
        <f>F131*G131*6</f>
        <v>161041.17600000004</v>
      </c>
      <c r="M131" s="10">
        <v>769108.72</v>
      </c>
      <c r="N131" s="10">
        <v>110442.52</v>
      </c>
      <c r="O131" s="10">
        <f>K131-M131</f>
        <v>239871.47999999998</v>
      </c>
      <c r="P131" s="10">
        <v>0</v>
      </c>
      <c r="Q131" s="10" t="s">
        <v>49</v>
      </c>
      <c r="R131" s="10" t="s">
        <v>49</v>
      </c>
      <c r="S131" s="10">
        <v>769108.67</v>
      </c>
      <c r="T131" s="50">
        <f>S131+P131</f>
        <v>769108.67</v>
      </c>
      <c r="U131" s="50">
        <f>S131+P131+O131</f>
        <v>1008980.15</v>
      </c>
    </row>
    <row r="133" spans="1:21" x14ac:dyDescent="0.25">
      <c r="A133" s="96" t="s">
        <v>181</v>
      </c>
      <c r="B133" s="96"/>
      <c r="C133" s="96"/>
      <c r="D133" s="96"/>
      <c r="E133" s="96"/>
      <c r="F133" s="44"/>
      <c r="G133" s="44"/>
      <c r="H133" s="35"/>
      <c r="I133" s="44"/>
      <c r="J133" s="44"/>
      <c r="K133" s="35"/>
      <c r="L133" s="101" t="s">
        <v>182</v>
      </c>
      <c r="M133" s="101"/>
      <c r="N133" s="44"/>
      <c r="O133" s="35"/>
    </row>
    <row r="134" spans="1:21" x14ac:dyDescent="0.25">
      <c r="A134" s="35" t="s">
        <v>15</v>
      </c>
      <c r="B134" s="35"/>
      <c r="C134" s="35"/>
      <c r="D134" s="35"/>
      <c r="E134" s="35"/>
      <c r="F134" s="45"/>
      <c r="G134" s="45"/>
      <c r="H134" s="35"/>
      <c r="I134" s="36" t="s">
        <v>16</v>
      </c>
      <c r="J134" s="35"/>
      <c r="K134" s="35"/>
      <c r="L134" s="91" t="s">
        <v>17</v>
      </c>
      <c r="M134" s="91"/>
      <c r="N134" s="35"/>
      <c r="O134" s="35"/>
    </row>
    <row r="135" spans="1:21" x14ac:dyDescent="0.25">
      <c r="A135" s="35"/>
      <c r="B135" s="35"/>
      <c r="C135" s="35"/>
      <c r="D135" s="35"/>
      <c r="E135" s="35"/>
      <c r="F135" s="35"/>
      <c r="G135" s="35"/>
      <c r="H135" s="35"/>
      <c r="I135" s="35"/>
      <c r="J135" s="35"/>
      <c r="K135" s="46" t="s">
        <v>41</v>
      </c>
      <c r="L135" s="35"/>
      <c r="M135" s="35"/>
      <c r="N135" s="35"/>
      <c r="O135" s="35"/>
    </row>
    <row r="136" spans="1:21" x14ac:dyDescent="0.25">
      <c r="A136" s="35"/>
      <c r="B136" s="35"/>
      <c r="C136" s="35"/>
      <c r="D136" s="35"/>
      <c r="E136" s="35"/>
      <c r="F136" s="35"/>
      <c r="G136" s="35"/>
      <c r="H136" s="35"/>
      <c r="I136" s="35"/>
      <c r="J136" s="35"/>
      <c r="K136" s="35"/>
      <c r="L136" s="35"/>
      <c r="M136" s="35"/>
      <c r="N136" s="35"/>
      <c r="O136" s="35"/>
    </row>
    <row r="137" spans="1:21" x14ac:dyDescent="0.25">
      <c r="A137" s="35" t="s">
        <v>18</v>
      </c>
      <c r="B137" s="35"/>
      <c r="C137" s="101" t="s">
        <v>182</v>
      </c>
      <c r="D137" s="101"/>
      <c r="E137" s="35"/>
      <c r="F137" s="62">
        <v>43271</v>
      </c>
      <c r="G137" s="47"/>
      <c r="H137" s="107" t="s">
        <v>183</v>
      </c>
      <c r="I137" s="107"/>
      <c r="J137" s="35"/>
      <c r="K137" s="35"/>
      <c r="L137" s="35"/>
      <c r="M137" s="35"/>
      <c r="N137" s="35"/>
      <c r="O137" s="35"/>
    </row>
    <row r="138" spans="1:21" x14ac:dyDescent="0.25">
      <c r="A138" s="35"/>
      <c r="B138" s="35"/>
      <c r="C138" s="102" t="s">
        <v>19</v>
      </c>
      <c r="D138" s="102"/>
      <c r="E138" s="35"/>
      <c r="F138" s="48" t="s">
        <v>20</v>
      </c>
      <c r="G138" s="35"/>
      <c r="H138" s="48" t="s">
        <v>21</v>
      </c>
      <c r="I138" s="35"/>
      <c r="J138" s="35"/>
      <c r="K138" s="35"/>
      <c r="L138" s="35"/>
      <c r="M138" s="35"/>
      <c r="N138" s="35"/>
      <c r="O138" s="35"/>
    </row>
    <row r="141" spans="1:21" x14ac:dyDescent="0.25">
      <c r="A141" s="94" t="s">
        <v>1</v>
      </c>
      <c r="B141" s="94"/>
      <c r="C141" s="94"/>
      <c r="D141" s="94"/>
      <c r="E141" s="94"/>
      <c r="F141" s="94"/>
      <c r="G141" s="94"/>
      <c r="H141" s="94"/>
      <c r="I141" s="94"/>
      <c r="J141" s="94"/>
      <c r="K141" s="94"/>
      <c r="L141" s="94"/>
      <c r="M141" s="94"/>
      <c r="N141" s="94"/>
      <c r="O141" s="94"/>
      <c r="P141" s="94"/>
      <c r="Q141" s="94"/>
      <c r="R141" s="94"/>
      <c r="S141" s="94"/>
    </row>
    <row r="142" spans="1:21" x14ac:dyDescent="0.25">
      <c r="A142" s="94" t="s">
        <v>2</v>
      </c>
      <c r="B142" s="94"/>
      <c r="C142" s="94"/>
      <c r="D142" s="94"/>
      <c r="E142" s="94"/>
      <c r="F142" s="94"/>
      <c r="G142" s="94"/>
      <c r="H142" s="94"/>
      <c r="I142" s="94"/>
      <c r="J142" s="94"/>
      <c r="K142" s="94"/>
      <c r="L142" s="94"/>
      <c r="M142" s="94"/>
      <c r="N142" s="94"/>
      <c r="O142" s="94"/>
      <c r="P142" s="94"/>
      <c r="Q142" s="94"/>
      <c r="R142" s="94"/>
      <c r="S142" s="94"/>
    </row>
    <row r="143" spans="1:21" x14ac:dyDescent="0.25">
      <c r="A143" s="94" t="s">
        <v>3</v>
      </c>
      <c r="B143" s="94"/>
      <c r="C143" s="94"/>
      <c r="D143" s="94"/>
      <c r="E143" s="94"/>
      <c r="F143" s="94"/>
      <c r="G143" s="94"/>
      <c r="H143" s="94"/>
      <c r="I143" s="94"/>
      <c r="J143" s="94"/>
      <c r="K143" s="94"/>
      <c r="L143" s="94"/>
      <c r="M143" s="94"/>
      <c r="N143" s="94"/>
      <c r="O143" s="94"/>
      <c r="P143" s="94"/>
      <c r="Q143" s="94"/>
      <c r="R143" s="94"/>
      <c r="S143" s="94"/>
    </row>
    <row r="144" spans="1:21" x14ac:dyDescent="0.25">
      <c r="A144" s="95" t="s">
        <v>193</v>
      </c>
      <c r="B144" s="95"/>
      <c r="C144" s="95"/>
      <c r="D144" s="95"/>
      <c r="E144" s="95"/>
      <c r="F144" s="95"/>
      <c r="G144" s="95"/>
      <c r="H144" s="95"/>
      <c r="I144" s="95"/>
      <c r="J144" s="95"/>
      <c r="K144" s="95"/>
      <c r="L144" s="95"/>
      <c r="M144" s="95"/>
      <c r="N144" s="95"/>
      <c r="O144" s="95"/>
      <c r="P144" s="95"/>
      <c r="Q144" s="95"/>
      <c r="R144" s="95"/>
      <c r="S144" s="95"/>
    </row>
    <row r="145" spans="1:21" x14ac:dyDescent="0.25">
      <c r="A145" s="40"/>
      <c r="B145" s="35"/>
      <c r="C145" s="35"/>
      <c r="D145" s="35"/>
      <c r="E145" s="35"/>
      <c r="F145" s="35"/>
      <c r="G145" s="35"/>
      <c r="H145" s="35"/>
      <c r="I145" s="41"/>
      <c r="J145" s="42"/>
      <c r="K145" s="43" t="s">
        <v>110</v>
      </c>
      <c r="L145" s="35"/>
      <c r="M145" s="35"/>
      <c r="N145" s="35"/>
      <c r="O145" s="35"/>
      <c r="P145" s="35"/>
      <c r="Q145" s="35"/>
      <c r="R145" s="35"/>
      <c r="S145" s="35"/>
    </row>
    <row r="146" spans="1:21" x14ac:dyDescent="0.25">
      <c r="A146" s="35" t="s">
        <v>4</v>
      </c>
      <c r="B146" s="35"/>
      <c r="C146" s="35"/>
      <c r="D146" s="35"/>
      <c r="E146" s="96" t="s">
        <v>145</v>
      </c>
      <c r="F146" s="96"/>
      <c r="G146" s="96"/>
      <c r="H146" s="96"/>
      <c r="I146" s="96"/>
      <c r="J146" s="96"/>
      <c r="K146" s="96"/>
      <c r="L146" s="96"/>
      <c r="M146" s="96"/>
      <c r="N146" s="96"/>
      <c r="O146" s="96"/>
      <c r="P146" s="96"/>
      <c r="Q146" s="96"/>
      <c r="R146" s="96"/>
      <c r="S146" s="96"/>
    </row>
    <row r="147" spans="1:21" x14ac:dyDescent="0.25">
      <c r="A147" s="35" t="s">
        <v>5</v>
      </c>
      <c r="B147" s="35"/>
      <c r="C147" s="35"/>
      <c r="D147" s="35"/>
      <c r="E147" s="97">
        <v>5921031308</v>
      </c>
      <c r="F147" s="97"/>
      <c r="G147" s="97"/>
      <c r="H147" s="97"/>
      <c r="I147" s="97"/>
      <c r="J147" s="97"/>
      <c r="K147" s="97"/>
      <c r="L147" s="97"/>
      <c r="M147" s="97"/>
      <c r="N147" s="97"/>
      <c r="O147" s="97"/>
      <c r="P147" s="97"/>
      <c r="Q147" s="97"/>
      <c r="R147" s="97"/>
      <c r="S147" s="97"/>
    </row>
    <row r="148" spans="1:21" x14ac:dyDescent="0.25">
      <c r="A148" s="35"/>
      <c r="B148" s="35"/>
      <c r="C148" s="35"/>
      <c r="D148" s="35"/>
      <c r="E148" s="35"/>
      <c r="F148" s="35"/>
      <c r="G148" s="35"/>
      <c r="H148" s="35"/>
      <c r="I148" s="35"/>
      <c r="J148" s="35"/>
      <c r="K148" s="35"/>
      <c r="L148" s="35"/>
      <c r="M148" s="35"/>
      <c r="N148" s="35"/>
      <c r="O148" s="35"/>
      <c r="P148" s="35"/>
      <c r="Q148" s="35"/>
      <c r="R148" s="35"/>
      <c r="S148" s="35"/>
    </row>
    <row r="149" spans="1:21" ht="50.25" customHeight="1" x14ac:dyDescent="0.25">
      <c r="A149" s="98" t="s">
        <v>6</v>
      </c>
      <c r="B149" s="98" t="s">
        <v>0</v>
      </c>
      <c r="C149" s="98"/>
      <c r="D149" s="98"/>
      <c r="E149" s="98"/>
      <c r="F149" s="98" t="s">
        <v>25</v>
      </c>
      <c r="G149" s="99" t="s">
        <v>26</v>
      </c>
      <c r="H149" s="98" t="s">
        <v>11</v>
      </c>
      <c r="I149" s="98" t="s">
        <v>12</v>
      </c>
      <c r="J149" s="98" t="s">
        <v>27</v>
      </c>
      <c r="K149" s="103" t="s">
        <v>28</v>
      </c>
      <c r="L149" s="104"/>
      <c r="M149" s="105" t="s">
        <v>29</v>
      </c>
      <c r="N149" s="106"/>
      <c r="O149" s="98" t="s">
        <v>32</v>
      </c>
      <c r="P149" s="99" t="s">
        <v>38</v>
      </c>
      <c r="Q149" s="99" t="s">
        <v>37</v>
      </c>
      <c r="R149" s="98" t="s">
        <v>42</v>
      </c>
      <c r="S149" s="98" t="s">
        <v>13</v>
      </c>
    </row>
    <row r="150" spans="1:21" ht="147.75" customHeight="1" x14ac:dyDescent="0.25">
      <c r="A150" s="98"/>
      <c r="B150" s="34" t="s">
        <v>7</v>
      </c>
      <c r="C150" s="34" t="s">
        <v>8</v>
      </c>
      <c r="D150" s="34" t="s">
        <v>9</v>
      </c>
      <c r="E150" s="34" t="s">
        <v>10</v>
      </c>
      <c r="F150" s="98"/>
      <c r="G150" s="100"/>
      <c r="H150" s="98"/>
      <c r="I150" s="98"/>
      <c r="J150" s="98"/>
      <c r="K150" s="34" t="s">
        <v>30</v>
      </c>
      <c r="L150" s="34" t="s">
        <v>31</v>
      </c>
      <c r="M150" s="34" t="s">
        <v>30</v>
      </c>
      <c r="N150" s="34" t="s">
        <v>31</v>
      </c>
      <c r="O150" s="98"/>
      <c r="P150" s="100"/>
      <c r="Q150" s="100"/>
      <c r="R150" s="98"/>
      <c r="S150" s="98"/>
    </row>
    <row r="151" spans="1:21" x14ac:dyDescent="0.25">
      <c r="A151" s="7">
        <v>1</v>
      </c>
      <c r="B151" s="7">
        <v>2</v>
      </c>
      <c r="C151" s="7">
        <v>3</v>
      </c>
      <c r="D151" s="7">
        <v>4</v>
      </c>
      <c r="E151" s="7">
        <v>5</v>
      </c>
      <c r="F151" s="7">
        <v>6</v>
      </c>
      <c r="G151" s="7">
        <v>7</v>
      </c>
      <c r="H151" s="7">
        <v>8</v>
      </c>
      <c r="I151" s="7">
        <v>9</v>
      </c>
      <c r="J151" s="7">
        <v>10</v>
      </c>
      <c r="K151" s="7">
        <v>11</v>
      </c>
      <c r="L151" s="7">
        <v>12</v>
      </c>
      <c r="M151" s="7">
        <v>13</v>
      </c>
      <c r="N151" s="7">
        <v>14</v>
      </c>
      <c r="O151" s="7">
        <v>15</v>
      </c>
      <c r="P151" s="7">
        <v>16</v>
      </c>
      <c r="Q151" s="7">
        <v>17</v>
      </c>
      <c r="R151" s="7">
        <v>18</v>
      </c>
      <c r="S151" s="7">
        <v>19</v>
      </c>
    </row>
    <row r="152" spans="1:21" ht="51.75" customHeight="1" x14ac:dyDescent="0.25">
      <c r="A152" s="7">
        <v>170</v>
      </c>
      <c r="B152" s="8" t="s">
        <v>44</v>
      </c>
      <c r="C152" s="8" t="s">
        <v>45</v>
      </c>
      <c r="D152" s="8" t="s">
        <v>132</v>
      </c>
      <c r="E152" s="7" t="s">
        <v>146</v>
      </c>
      <c r="F152" s="7">
        <v>3174.8</v>
      </c>
      <c r="G152" s="7">
        <v>8.4600000000000009</v>
      </c>
      <c r="H152" s="8" t="s">
        <v>47</v>
      </c>
      <c r="I152" s="8" t="s">
        <v>147</v>
      </c>
      <c r="J152" s="8" t="s">
        <v>118</v>
      </c>
      <c r="K152" s="10">
        <v>1003526.7</v>
      </c>
      <c r="L152" s="10">
        <f>F152*G152*6</f>
        <v>161152.84800000003</v>
      </c>
      <c r="M152" s="10">
        <v>612595.19999999995</v>
      </c>
      <c r="N152" s="10">
        <v>86292.51</v>
      </c>
      <c r="O152" s="10">
        <f>K152-M152</f>
        <v>390931.5</v>
      </c>
      <c r="P152" s="10">
        <v>0</v>
      </c>
      <c r="Q152" s="10" t="s">
        <v>49</v>
      </c>
      <c r="R152" s="10" t="s">
        <v>49</v>
      </c>
      <c r="S152" s="10">
        <v>612595.21</v>
      </c>
      <c r="T152" s="50">
        <f>S152+P152</f>
        <v>612595.21</v>
      </c>
      <c r="U152" s="50">
        <f>S152+P152+O152</f>
        <v>1003526.71</v>
      </c>
    </row>
    <row r="154" spans="1:21" x14ac:dyDescent="0.25">
      <c r="A154" s="96" t="s">
        <v>181</v>
      </c>
      <c r="B154" s="96"/>
      <c r="C154" s="96"/>
      <c r="D154" s="96"/>
      <c r="E154" s="96"/>
      <c r="F154" s="44"/>
      <c r="G154" s="44"/>
      <c r="H154" s="35"/>
      <c r="I154" s="44"/>
      <c r="J154" s="44"/>
      <c r="K154" s="35"/>
      <c r="L154" s="101" t="s">
        <v>182</v>
      </c>
      <c r="M154" s="101"/>
      <c r="N154" s="44"/>
      <c r="O154" s="35"/>
    </row>
    <row r="155" spans="1:21" x14ac:dyDescent="0.25">
      <c r="A155" s="35" t="s">
        <v>15</v>
      </c>
      <c r="B155" s="35"/>
      <c r="C155" s="35"/>
      <c r="D155" s="35"/>
      <c r="E155" s="35"/>
      <c r="F155" s="45"/>
      <c r="G155" s="45"/>
      <c r="H155" s="35"/>
      <c r="I155" s="36" t="s">
        <v>16</v>
      </c>
      <c r="J155" s="35"/>
      <c r="K155" s="35"/>
      <c r="L155" s="91" t="s">
        <v>17</v>
      </c>
      <c r="M155" s="91"/>
      <c r="N155" s="35"/>
      <c r="O155" s="35"/>
    </row>
    <row r="156" spans="1:21" x14ac:dyDescent="0.25">
      <c r="A156" s="35"/>
      <c r="B156" s="35"/>
      <c r="C156" s="35"/>
      <c r="D156" s="35"/>
      <c r="E156" s="35"/>
      <c r="F156" s="35"/>
      <c r="G156" s="35"/>
      <c r="H156" s="35"/>
      <c r="I156" s="35"/>
      <c r="J156" s="35"/>
      <c r="K156" s="46" t="s">
        <v>41</v>
      </c>
      <c r="L156" s="35"/>
      <c r="M156" s="35"/>
      <c r="N156" s="35"/>
      <c r="O156" s="35"/>
    </row>
    <row r="157" spans="1:21" x14ac:dyDescent="0.25">
      <c r="A157" s="35"/>
      <c r="B157" s="35"/>
      <c r="C157" s="35"/>
      <c r="D157" s="35"/>
      <c r="E157" s="35"/>
      <c r="F157" s="35"/>
      <c r="G157" s="35"/>
      <c r="H157" s="35"/>
      <c r="I157" s="35"/>
      <c r="J157" s="35"/>
      <c r="K157" s="35"/>
      <c r="L157" s="35"/>
      <c r="M157" s="35"/>
      <c r="N157" s="35"/>
      <c r="O157" s="35"/>
    </row>
    <row r="158" spans="1:21" x14ac:dyDescent="0.25">
      <c r="A158" s="35" t="s">
        <v>18</v>
      </c>
      <c r="B158" s="35"/>
      <c r="C158" s="101" t="s">
        <v>182</v>
      </c>
      <c r="D158" s="101"/>
      <c r="E158" s="35"/>
      <c r="F158" s="62">
        <v>43271</v>
      </c>
      <c r="G158" s="47"/>
      <c r="H158" s="107" t="s">
        <v>183</v>
      </c>
      <c r="I158" s="107"/>
      <c r="J158" s="35"/>
      <c r="K158" s="35"/>
      <c r="L158" s="35"/>
      <c r="M158" s="35"/>
      <c r="N158" s="35"/>
      <c r="O158" s="35"/>
    </row>
    <row r="159" spans="1:21" x14ac:dyDescent="0.25">
      <c r="A159" s="35"/>
      <c r="B159" s="35"/>
      <c r="C159" s="102" t="s">
        <v>19</v>
      </c>
      <c r="D159" s="102"/>
      <c r="E159" s="35"/>
      <c r="F159" s="48" t="s">
        <v>20</v>
      </c>
      <c r="G159" s="35"/>
      <c r="H159" s="48" t="s">
        <v>21</v>
      </c>
      <c r="I159" s="35"/>
      <c r="J159" s="35"/>
      <c r="K159" s="35"/>
      <c r="L159" s="35"/>
      <c r="M159" s="35"/>
      <c r="N159" s="35"/>
      <c r="O159" s="35"/>
    </row>
    <row r="161" spans="1:21" x14ac:dyDescent="0.25">
      <c r="A161" s="94" t="s">
        <v>1</v>
      </c>
      <c r="B161" s="94"/>
      <c r="C161" s="94"/>
      <c r="D161" s="94"/>
      <c r="E161" s="94"/>
      <c r="F161" s="94"/>
      <c r="G161" s="94"/>
      <c r="H161" s="94"/>
      <c r="I161" s="94"/>
      <c r="J161" s="94"/>
      <c r="K161" s="94"/>
      <c r="L161" s="94"/>
      <c r="M161" s="94"/>
      <c r="N161" s="94"/>
      <c r="O161" s="94"/>
      <c r="P161" s="94"/>
      <c r="Q161" s="94"/>
      <c r="R161" s="94"/>
      <c r="S161" s="94"/>
    </row>
    <row r="162" spans="1:21" x14ac:dyDescent="0.25">
      <c r="A162" s="94" t="s">
        <v>2</v>
      </c>
      <c r="B162" s="94"/>
      <c r="C162" s="94"/>
      <c r="D162" s="94"/>
      <c r="E162" s="94"/>
      <c r="F162" s="94"/>
      <c r="G162" s="94"/>
      <c r="H162" s="94"/>
      <c r="I162" s="94"/>
      <c r="J162" s="94"/>
      <c r="K162" s="94"/>
      <c r="L162" s="94"/>
      <c r="M162" s="94"/>
      <c r="N162" s="94"/>
      <c r="O162" s="94"/>
      <c r="P162" s="94"/>
      <c r="Q162" s="94"/>
      <c r="R162" s="94"/>
      <c r="S162" s="94"/>
    </row>
    <row r="163" spans="1:21" x14ac:dyDescent="0.25">
      <c r="A163" s="94" t="s">
        <v>3</v>
      </c>
      <c r="B163" s="94"/>
      <c r="C163" s="94"/>
      <c r="D163" s="94"/>
      <c r="E163" s="94"/>
      <c r="F163" s="94"/>
      <c r="G163" s="94"/>
      <c r="H163" s="94"/>
      <c r="I163" s="94"/>
      <c r="J163" s="94"/>
      <c r="K163" s="94"/>
      <c r="L163" s="94"/>
      <c r="M163" s="94"/>
      <c r="N163" s="94"/>
      <c r="O163" s="94"/>
      <c r="P163" s="94"/>
      <c r="Q163" s="94"/>
      <c r="R163" s="94"/>
      <c r="S163" s="94"/>
    </row>
    <row r="164" spans="1:21" x14ac:dyDescent="0.25">
      <c r="A164" s="95" t="s">
        <v>194</v>
      </c>
      <c r="B164" s="95"/>
      <c r="C164" s="95"/>
      <c r="D164" s="95"/>
      <c r="E164" s="95"/>
      <c r="F164" s="95"/>
      <c r="G164" s="95"/>
      <c r="H164" s="95"/>
      <c r="I164" s="95"/>
      <c r="J164" s="95"/>
      <c r="K164" s="95"/>
      <c r="L164" s="95"/>
      <c r="M164" s="95"/>
      <c r="N164" s="95"/>
      <c r="O164" s="95"/>
      <c r="P164" s="95"/>
      <c r="Q164" s="95"/>
      <c r="R164" s="95"/>
      <c r="S164" s="95"/>
    </row>
    <row r="165" spans="1:21" x14ac:dyDescent="0.25">
      <c r="A165" s="40"/>
      <c r="B165" s="35"/>
      <c r="C165" s="35"/>
      <c r="D165" s="35"/>
      <c r="E165" s="35"/>
      <c r="F165" s="35"/>
      <c r="G165" s="35"/>
      <c r="H165" s="35"/>
      <c r="I165" s="41"/>
      <c r="J165" s="42"/>
      <c r="K165" s="43" t="s">
        <v>110</v>
      </c>
      <c r="L165" s="35"/>
      <c r="M165" s="35"/>
      <c r="N165" s="35"/>
      <c r="O165" s="35"/>
      <c r="P165" s="35"/>
      <c r="Q165" s="35"/>
      <c r="R165" s="35"/>
      <c r="S165" s="35"/>
    </row>
    <row r="166" spans="1:21" x14ac:dyDescent="0.25">
      <c r="A166" s="35" t="s">
        <v>4</v>
      </c>
      <c r="B166" s="35"/>
      <c r="C166" s="35"/>
      <c r="D166" s="35"/>
      <c r="E166" s="96" t="s">
        <v>148</v>
      </c>
      <c r="F166" s="96"/>
      <c r="G166" s="96"/>
      <c r="H166" s="96"/>
      <c r="I166" s="96"/>
      <c r="J166" s="96"/>
      <c r="K166" s="96"/>
      <c r="L166" s="96"/>
      <c r="M166" s="96"/>
      <c r="N166" s="96"/>
      <c r="O166" s="96"/>
      <c r="P166" s="96"/>
      <c r="Q166" s="96"/>
      <c r="R166" s="96"/>
      <c r="S166" s="96"/>
    </row>
    <row r="167" spans="1:21" x14ac:dyDescent="0.25">
      <c r="A167" s="35" t="s">
        <v>5</v>
      </c>
      <c r="B167" s="35"/>
      <c r="C167" s="35"/>
      <c r="D167" s="35"/>
      <c r="E167" s="97">
        <v>5921026153</v>
      </c>
      <c r="F167" s="97"/>
      <c r="G167" s="97"/>
      <c r="H167" s="97"/>
      <c r="I167" s="97"/>
      <c r="J167" s="97"/>
      <c r="K167" s="97"/>
      <c r="L167" s="97"/>
      <c r="M167" s="97"/>
      <c r="N167" s="97"/>
      <c r="O167" s="97"/>
      <c r="P167" s="97"/>
      <c r="Q167" s="97"/>
      <c r="R167" s="97"/>
      <c r="S167" s="97"/>
    </row>
    <row r="168" spans="1:21" x14ac:dyDescent="0.25">
      <c r="A168" s="35"/>
      <c r="B168" s="35"/>
      <c r="C168" s="35"/>
      <c r="D168" s="35"/>
      <c r="E168" s="35"/>
      <c r="F168" s="35"/>
      <c r="G168" s="35"/>
      <c r="H168" s="35"/>
      <c r="I168" s="35"/>
      <c r="J168" s="35"/>
      <c r="K168" s="35"/>
      <c r="L168" s="35"/>
      <c r="M168" s="35"/>
      <c r="N168" s="35"/>
      <c r="O168" s="35"/>
      <c r="P168" s="35"/>
      <c r="Q168" s="35"/>
      <c r="R168" s="35"/>
      <c r="S168" s="35"/>
    </row>
    <row r="169" spans="1:21" ht="60.75" customHeight="1" x14ac:dyDescent="0.25">
      <c r="A169" s="98" t="s">
        <v>6</v>
      </c>
      <c r="B169" s="98" t="s">
        <v>0</v>
      </c>
      <c r="C169" s="98"/>
      <c r="D169" s="98"/>
      <c r="E169" s="98"/>
      <c r="F169" s="98" t="s">
        <v>25</v>
      </c>
      <c r="G169" s="99" t="s">
        <v>26</v>
      </c>
      <c r="H169" s="98" t="s">
        <v>11</v>
      </c>
      <c r="I169" s="98" t="s">
        <v>12</v>
      </c>
      <c r="J169" s="98" t="s">
        <v>27</v>
      </c>
      <c r="K169" s="103" t="s">
        <v>28</v>
      </c>
      <c r="L169" s="104"/>
      <c r="M169" s="105" t="s">
        <v>29</v>
      </c>
      <c r="N169" s="106"/>
      <c r="O169" s="98" t="s">
        <v>32</v>
      </c>
      <c r="P169" s="99" t="s">
        <v>38</v>
      </c>
      <c r="Q169" s="99" t="s">
        <v>37</v>
      </c>
      <c r="R169" s="98" t="s">
        <v>42</v>
      </c>
      <c r="S169" s="98" t="s">
        <v>13</v>
      </c>
    </row>
    <row r="170" spans="1:21" ht="211.5" customHeight="1" x14ac:dyDescent="0.25">
      <c r="A170" s="98"/>
      <c r="B170" s="34" t="s">
        <v>7</v>
      </c>
      <c r="C170" s="34" t="s">
        <v>8</v>
      </c>
      <c r="D170" s="34" t="s">
        <v>9</v>
      </c>
      <c r="E170" s="34" t="s">
        <v>10</v>
      </c>
      <c r="F170" s="98"/>
      <c r="G170" s="100"/>
      <c r="H170" s="98"/>
      <c r="I170" s="98"/>
      <c r="J170" s="98"/>
      <c r="K170" s="34" t="s">
        <v>30</v>
      </c>
      <c r="L170" s="34" t="s">
        <v>31</v>
      </c>
      <c r="M170" s="34" t="s">
        <v>30</v>
      </c>
      <c r="N170" s="34" t="s">
        <v>31</v>
      </c>
      <c r="O170" s="98"/>
      <c r="P170" s="100"/>
      <c r="Q170" s="100"/>
      <c r="R170" s="98"/>
      <c r="S170" s="98"/>
    </row>
    <row r="171" spans="1:21" x14ac:dyDescent="0.25">
      <c r="A171" s="7">
        <v>1</v>
      </c>
      <c r="B171" s="7">
        <v>2</v>
      </c>
      <c r="C171" s="7">
        <v>3</v>
      </c>
      <c r="D171" s="7">
        <v>4</v>
      </c>
      <c r="E171" s="7">
        <v>5</v>
      </c>
      <c r="F171" s="7">
        <v>6</v>
      </c>
      <c r="G171" s="7">
        <v>7</v>
      </c>
      <c r="H171" s="7">
        <v>8</v>
      </c>
      <c r="I171" s="7">
        <v>9</v>
      </c>
      <c r="J171" s="7">
        <v>10</v>
      </c>
      <c r="K171" s="7">
        <v>11</v>
      </c>
      <c r="L171" s="7">
        <v>12</v>
      </c>
      <c r="M171" s="7">
        <v>13</v>
      </c>
      <c r="N171" s="7">
        <v>14</v>
      </c>
      <c r="O171" s="7">
        <v>15</v>
      </c>
      <c r="P171" s="7">
        <v>16</v>
      </c>
      <c r="Q171" s="7">
        <v>17</v>
      </c>
      <c r="R171" s="7">
        <v>18</v>
      </c>
      <c r="S171" s="7">
        <v>19</v>
      </c>
    </row>
    <row r="172" spans="1:21" ht="57" customHeight="1" x14ac:dyDescent="0.25">
      <c r="A172" s="7">
        <v>2271</v>
      </c>
      <c r="B172" s="8" t="s">
        <v>44</v>
      </c>
      <c r="C172" s="8" t="s">
        <v>45</v>
      </c>
      <c r="D172" s="8" t="s">
        <v>132</v>
      </c>
      <c r="E172" s="7">
        <v>18</v>
      </c>
      <c r="F172" s="7">
        <v>1609.9</v>
      </c>
      <c r="G172" s="7">
        <v>8.4600000000000009</v>
      </c>
      <c r="H172" s="8" t="s">
        <v>47</v>
      </c>
      <c r="I172" s="8" t="s">
        <v>149</v>
      </c>
      <c r="J172" s="8" t="s">
        <v>150</v>
      </c>
      <c r="K172" s="10">
        <v>489456.5</v>
      </c>
      <c r="L172" s="10">
        <f>F172*G172*6</f>
        <v>81718.524000000019</v>
      </c>
      <c r="M172" s="10">
        <v>362064.35</v>
      </c>
      <c r="N172" s="10">
        <v>63753.85</v>
      </c>
      <c r="O172" s="10">
        <f>K172-M172</f>
        <v>127392.15000000002</v>
      </c>
      <c r="P172" s="10">
        <v>134761</v>
      </c>
      <c r="Q172" s="10" t="s">
        <v>49</v>
      </c>
      <c r="R172" s="10" t="s">
        <v>49</v>
      </c>
      <c r="S172" s="10">
        <v>227303.35</v>
      </c>
      <c r="T172" s="50">
        <f>S172+P172</f>
        <v>362064.35</v>
      </c>
      <c r="U172" s="50">
        <f>S172+P172+O172</f>
        <v>489456.5</v>
      </c>
    </row>
    <row r="174" spans="1:21" x14ac:dyDescent="0.25">
      <c r="A174" s="96" t="s">
        <v>181</v>
      </c>
      <c r="B174" s="96"/>
      <c r="C174" s="96"/>
      <c r="D174" s="96"/>
      <c r="E174" s="96"/>
      <c r="F174" s="44"/>
      <c r="G174" s="44"/>
      <c r="H174" s="35"/>
      <c r="I174" s="44"/>
      <c r="J174" s="44"/>
      <c r="K174" s="35"/>
      <c r="L174" s="101" t="s">
        <v>182</v>
      </c>
      <c r="M174" s="101"/>
      <c r="N174" s="44"/>
      <c r="O174" s="35"/>
    </row>
    <row r="175" spans="1:21" x14ac:dyDescent="0.25">
      <c r="A175" s="35" t="s">
        <v>15</v>
      </c>
      <c r="B175" s="35"/>
      <c r="C175" s="35"/>
      <c r="D175" s="35"/>
      <c r="E175" s="35"/>
      <c r="F175" s="45"/>
      <c r="G175" s="45"/>
      <c r="H175" s="35"/>
      <c r="I175" s="36" t="s">
        <v>16</v>
      </c>
      <c r="J175" s="35"/>
      <c r="K175" s="35"/>
      <c r="L175" s="91" t="s">
        <v>17</v>
      </c>
      <c r="M175" s="91"/>
      <c r="N175" s="35"/>
      <c r="O175" s="35"/>
    </row>
    <row r="176" spans="1:21" x14ac:dyDescent="0.25">
      <c r="A176" s="35"/>
      <c r="B176" s="35"/>
      <c r="C176" s="35"/>
      <c r="D176" s="35"/>
      <c r="E176" s="35"/>
      <c r="F176" s="35"/>
      <c r="G176" s="35"/>
      <c r="H176" s="35"/>
      <c r="I176" s="35"/>
      <c r="J176" s="35"/>
      <c r="K176" s="46" t="s">
        <v>41</v>
      </c>
      <c r="L176" s="35"/>
      <c r="M176" s="35"/>
      <c r="N176" s="35"/>
      <c r="O176" s="35"/>
    </row>
    <row r="177" spans="1:21" x14ac:dyDescent="0.25">
      <c r="A177" s="35"/>
      <c r="B177" s="35"/>
      <c r="C177" s="35"/>
      <c r="D177" s="35"/>
      <c r="E177" s="35"/>
      <c r="F177" s="35"/>
      <c r="G177" s="35"/>
      <c r="H177" s="35"/>
      <c r="I177" s="35"/>
      <c r="J177" s="35"/>
      <c r="K177" s="35"/>
      <c r="L177" s="35"/>
      <c r="M177" s="35"/>
      <c r="N177" s="35"/>
      <c r="O177" s="35"/>
    </row>
    <row r="178" spans="1:21" x14ac:dyDescent="0.25">
      <c r="A178" s="35" t="s">
        <v>18</v>
      </c>
      <c r="B178" s="35"/>
      <c r="C178" s="101" t="s">
        <v>182</v>
      </c>
      <c r="D178" s="101"/>
      <c r="E178" s="35"/>
      <c r="F178" s="62">
        <v>43271</v>
      </c>
      <c r="G178" s="47"/>
      <c r="H178" s="107" t="s">
        <v>183</v>
      </c>
      <c r="I178" s="107"/>
      <c r="J178" s="35"/>
      <c r="K178" s="35"/>
      <c r="L178" s="35"/>
      <c r="M178" s="35"/>
      <c r="N178" s="35"/>
      <c r="O178" s="35"/>
    </row>
    <row r="179" spans="1:21" x14ac:dyDescent="0.25">
      <c r="A179" s="35"/>
      <c r="B179" s="35"/>
      <c r="C179" s="102" t="s">
        <v>19</v>
      </c>
      <c r="D179" s="102"/>
      <c r="E179" s="35"/>
      <c r="F179" s="48" t="s">
        <v>20</v>
      </c>
      <c r="G179" s="35"/>
      <c r="H179" s="48" t="s">
        <v>21</v>
      </c>
      <c r="I179" s="35"/>
      <c r="J179" s="35"/>
      <c r="K179" s="35"/>
      <c r="L179" s="35"/>
      <c r="M179" s="35"/>
      <c r="N179" s="35"/>
      <c r="O179" s="35"/>
    </row>
    <row r="181" spans="1:21" x14ac:dyDescent="0.25">
      <c r="A181" s="94" t="s">
        <v>1</v>
      </c>
      <c r="B181" s="94"/>
      <c r="C181" s="94"/>
      <c r="D181" s="94"/>
      <c r="E181" s="94"/>
      <c r="F181" s="94"/>
      <c r="G181" s="94"/>
      <c r="H181" s="94"/>
      <c r="I181" s="94"/>
      <c r="J181" s="94"/>
      <c r="K181" s="94"/>
      <c r="L181" s="94"/>
      <c r="M181" s="94"/>
      <c r="N181" s="94"/>
      <c r="O181" s="94"/>
      <c r="P181" s="94"/>
      <c r="Q181" s="94"/>
      <c r="R181" s="94"/>
      <c r="S181" s="94"/>
    </row>
    <row r="182" spans="1:21" x14ac:dyDescent="0.25">
      <c r="A182" s="94" t="s">
        <v>2</v>
      </c>
      <c r="B182" s="94"/>
      <c r="C182" s="94"/>
      <c r="D182" s="94"/>
      <c r="E182" s="94"/>
      <c r="F182" s="94"/>
      <c r="G182" s="94"/>
      <c r="H182" s="94"/>
      <c r="I182" s="94"/>
      <c r="J182" s="94"/>
      <c r="K182" s="94"/>
      <c r="L182" s="94"/>
      <c r="M182" s="94"/>
      <c r="N182" s="94"/>
      <c r="O182" s="94"/>
      <c r="P182" s="94"/>
      <c r="Q182" s="94"/>
      <c r="R182" s="94"/>
      <c r="S182" s="94"/>
    </row>
    <row r="183" spans="1:21" x14ac:dyDescent="0.25">
      <c r="A183" s="94" t="s">
        <v>3</v>
      </c>
      <c r="B183" s="94"/>
      <c r="C183" s="94"/>
      <c r="D183" s="94"/>
      <c r="E183" s="94"/>
      <c r="F183" s="94"/>
      <c r="G183" s="94"/>
      <c r="H183" s="94"/>
      <c r="I183" s="94"/>
      <c r="J183" s="94"/>
      <c r="K183" s="94"/>
      <c r="L183" s="94"/>
      <c r="M183" s="94"/>
      <c r="N183" s="94"/>
      <c r="O183" s="94"/>
      <c r="P183" s="94"/>
      <c r="Q183" s="94"/>
      <c r="R183" s="94"/>
      <c r="S183" s="94"/>
    </row>
    <row r="184" spans="1:21" x14ac:dyDescent="0.25">
      <c r="A184" s="95" t="s">
        <v>195</v>
      </c>
      <c r="B184" s="95"/>
      <c r="C184" s="95"/>
      <c r="D184" s="95"/>
      <c r="E184" s="95"/>
      <c r="F184" s="95"/>
      <c r="G184" s="95"/>
      <c r="H184" s="95"/>
      <c r="I184" s="95"/>
      <c r="J184" s="95"/>
      <c r="K184" s="95"/>
      <c r="L184" s="95"/>
      <c r="M184" s="95"/>
      <c r="N184" s="95"/>
      <c r="O184" s="95"/>
      <c r="P184" s="95"/>
      <c r="Q184" s="95"/>
      <c r="R184" s="95"/>
      <c r="S184" s="95"/>
    </row>
    <row r="185" spans="1:21" x14ac:dyDescent="0.25">
      <c r="A185" s="40"/>
      <c r="B185" s="35"/>
      <c r="C185" s="35"/>
      <c r="D185" s="35"/>
      <c r="E185" s="35"/>
      <c r="F185" s="35"/>
      <c r="G185" s="35"/>
      <c r="H185" s="35"/>
      <c r="I185" s="41"/>
      <c r="J185" s="42"/>
      <c r="K185" s="43" t="s">
        <v>110</v>
      </c>
      <c r="L185" s="35"/>
      <c r="M185" s="35"/>
      <c r="N185" s="35"/>
      <c r="O185" s="35"/>
      <c r="P185" s="35"/>
      <c r="Q185" s="35"/>
      <c r="R185" s="35"/>
      <c r="S185" s="35"/>
    </row>
    <row r="186" spans="1:21" x14ac:dyDescent="0.25">
      <c r="A186" s="35" t="s">
        <v>4</v>
      </c>
      <c r="B186" s="35"/>
      <c r="C186" s="35"/>
      <c r="D186" s="35"/>
      <c r="E186" s="96" t="s">
        <v>151</v>
      </c>
      <c r="F186" s="96"/>
      <c r="G186" s="96"/>
      <c r="H186" s="96"/>
      <c r="I186" s="96"/>
      <c r="J186" s="96"/>
      <c r="K186" s="96"/>
      <c r="L186" s="96"/>
      <c r="M186" s="96"/>
      <c r="N186" s="96"/>
      <c r="O186" s="96"/>
      <c r="P186" s="96"/>
      <c r="Q186" s="96"/>
      <c r="R186" s="96"/>
      <c r="S186" s="96"/>
    </row>
    <row r="187" spans="1:21" x14ac:dyDescent="0.25">
      <c r="A187" s="35" t="s">
        <v>5</v>
      </c>
      <c r="B187" s="35"/>
      <c r="C187" s="35"/>
      <c r="D187" s="35"/>
      <c r="E187" s="97">
        <v>5921031019</v>
      </c>
      <c r="F187" s="97"/>
      <c r="G187" s="97"/>
      <c r="H187" s="97"/>
      <c r="I187" s="97"/>
      <c r="J187" s="97"/>
      <c r="K187" s="97"/>
      <c r="L187" s="97"/>
      <c r="M187" s="97"/>
      <c r="N187" s="97"/>
      <c r="O187" s="97"/>
      <c r="P187" s="97"/>
      <c r="Q187" s="97"/>
      <c r="R187" s="97"/>
      <c r="S187" s="97"/>
    </row>
    <row r="188" spans="1:21" x14ac:dyDescent="0.25">
      <c r="A188" s="35"/>
      <c r="B188" s="35"/>
      <c r="C188" s="35"/>
      <c r="D188" s="35"/>
      <c r="E188" s="35"/>
      <c r="F188" s="35"/>
      <c r="G188" s="35"/>
      <c r="H188" s="35"/>
      <c r="I188" s="35"/>
      <c r="J188" s="35"/>
      <c r="K188" s="35"/>
      <c r="L188" s="35"/>
      <c r="M188" s="35"/>
      <c r="N188" s="35"/>
      <c r="O188" s="35"/>
      <c r="P188" s="35"/>
      <c r="Q188" s="35"/>
      <c r="R188" s="35"/>
      <c r="S188" s="35"/>
    </row>
    <row r="189" spans="1:21" ht="115.5" customHeight="1" x14ac:dyDescent="0.25">
      <c r="A189" s="98" t="s">
        <v>6</v>
      </c>
      <c r="B189" s="98" t="s">
        <v>0</v>
      </c>
      <c r="C189" s="98"/>
      <c r="D189" s="98"/>
      <c r="E189" s="98"/>
      <c r="F189" s="98" t="s">
        <v>25</v>
      </c>
      <c r="G189" s="99" t="s">
        <v>26</v>
      </c>
      <c r="H189" s="98" t="s">
        <v>11</v>
      </c>
      <c r="I189" s="98" t="s">
        <v>12</v>
      </c>
      <c r="J189" s="98" t="s">
        <v>27</v>
      </c>
      <c r="K189" s="103" t="s">
        <v>28</v>
      </c>
      <c r="L189" s="104"/>
      <c r="M189" s="105" t="s">
        <v>29</v>
      </c>
      <c r="N189" s="106"/>
      <c r="O189" s="98" t="s">
        <v>32</v>
      </c>
      <c r="P189" s="99" t="s">
        <v>38</v>
      </c>
      <c r="Q189" s="99" t="s">
        <v>37</v>
      </c>
      <c r="R189" s="98" t="s">
        <v>42</v>
      </c>
      <c r="S189" s="98" t="s">
        <v>13</v>
      </c>
    </row>
    <row r="190" spans="1:21" ht="156" customHeight="1" x14ac:dyDescent="0.25">
      <c r="A190" s="98"/>
      <c r="B190" s="34" t="s">
        <v>7</v>
      </c>
      <c r="C190" s="34" t="s">
        <v>8</v>
      </c>
      <c r="D190" s="34" t="s">
        <v>9</v>
      </c>
      <c r="E190" s="34" t="s">
        <v>10</v>
      </c>
      <c r="F190" s="98"/>
      <c r="G190" s="100"/>
      <c r="H190" s="98"/>
      <c r="I190" s="98"/>
      <c r="J190" s="98"/>
      <c r="K190" s="34" t="s">
        <v>30</v>
      </c>
      <c r="L190" s="34" t="s">
        <v>31</v>
      </c>
      <c r="M190" s="34" t="s">
        <v>30</v>
      </c>
      <c r="N190" s="34" t="s">
        <v>31</v>
      </c>
      <c r="O190" s="98"/>
      <c r="P190" s="100"/>
      <c r="Q190" s="100"/>
      <c r="R190" s="98"/>
      <c r="S190" s="98"/>
    </row>
    <row r="191" spans="1:21" x14ac:dyDescent="0.25">
      <c r="A191" s="7">
        <v>1</v>
      </c>
      <c r="B191" s="7">
        <v>2</v>
      </c>
      <c r="C191" s="7">
        <v>3</v>
      </c>
      <c r="D191" s="7">
        <v>4</v>
      </c>
      <c r="E191" s="7">
        <v>5</v>
      </c>
      <c r="F191" s="7">
        <v>6</v>
      </c>
      <c r="G191" s="7">
        <v>7</v>
      </c>
      <c r="H191" s="7">
        <v>8</v>
      </c>
      <c r="I191" s="7">
        <v>9</v>
      </c>
      <c r="J191" s="7">
        <v>10</v>
      </c>
      <c r="K191" s="7">
        <v>11</v>
      </c>
      <c r="L191" s="7">
        <v>12</v>
      </c>
      <c r="M191" s="7">
        <v>13</v>
      </c>
      <c r="N191" s="7">
        <v>14</v>
      </c>
      <c r="O191" s="7">
        <v>15</v>
      </c>
      <c r="P191" s="7">
        <v>16</v>
      </c>
      <c r="Q191" s="7">
        <v>17</v>
      </c>
      <c r="R191" s="7">
        <v>18</v>
      </c>
      <c r="S191" s="7">
        <v>19</v>
      </c>
    </row>
    <row r="192" spans="1:21" ht="55.5" customHeight="1" x14ac:dyDescent="0.25">
      <c r="A192" s="7">
        <v>167</v>
      </c>
      <c r="B192" s="8" t="s">
        <v>44</v>
      </c>
      <c r="C192" s="8" t="s">
        <v>45</v>
      </c>
      <c r="D192" s="8" t="s">
        <v>132</v>
      </c>
      <c r="E192" s="7">
        <v>20</v>
      </c>
      <c r="F192" s="7">
        <v>3146.6</v>
      </c>
      <c r="G192" s="7">
        <v>8.2799999999999994</v>
      </c>
      <c r="H192" s="8" t="s">
        <v>47</v>
      </c>
      <c r="I192" s="8" t="s">
        <v>152</v>
      </c>
      <c r="J192" s="8" t="s">
        <v>118</v>
      </c>
      <c r="K192" s="10">
        <v>997552.4</v>
      </c>
      <c r="L192" s="10">
        <f>F192*G192*6</f>
        <v>156323.08799999999</v>
      </c>
      <c r="M192" s="10">
        <v>694320.7</v>
      </c>
      <c r="N192" s="10">
        <v>139171.9</v>
      </c>
      <c r="O192" s="10">
        <f>K192-M192</f>
        <v>303231.70000000007</v>
      </c>
      <c r="P192" s="10">
        <v>219416</v>
      </c>
      <c r="Q192" s="10" t="s">
        <v>49</v>
      </c>
      <c r="R192" s="10" t="s">
        <v>49</v>
      </c>
      <c r="S192" s="10">
        <v>474904.65</v>
      </c>
      <c r="T192" s="50">
        <f>S192+P192</f>
        <v>694320.65</v>
      </c>
      <c r="U192" s="50">
        <f>S192+P192+O192</f>
        <v>997552.35000000009</v>
      </c>
    </row>
    <row r="194" spans="1:19" x14ac:dyDescent="0.25">
      <c r="A194" s="96" t="s">
        <v>181</v>
      </c>
      <c r="B194" s="96"/>
      <c r="C194" s="96"/>
      <c r="D194" s="96"/>
      <c r="E194" s="96"/>
      <c r="F194" s="44"/>
      <c r="G194" s="44"/>
      <c r="H194" s="35"/>
      <c r="I194" s="44"/>
      <c r="J194" s="44"/>
      <c r="K194" s="35"/>
      <c r="L194" s="101" t="s">
        <v>182</v>
      </c>
      <c r="M194" s="101"/>
      <c r="N194" s="44"/>
      <c r="O194" s="35"/>
    </row>
    <row r="195" spans="1:19" x14ac:dyDescent="0.25">
      <c r="A195" s="35" t="s">
        <v>15</v>
      </c>
      <c r="B195" s="35"/>
      <c r="C195" s="35"/>
      <c r="D195" s="35"/>
      <c r="E195" s="35"/>
      <c r="F195" s="45"/>
      <c r="G195" s="45"/>
      <c r="H195" s="35"/>
      <c r="I195" s="36" t="s">
        <v>16</v>
      </c>
      <c r="J195" s="35"/>
      <c r="K195" s="35"/>
      <c r="L195" s="91" t="s">
        <v>17</v>
      </c>
      <c r="M195" s="91"/>
      <c r="N195" s="35"/>
      <c r="O195" s="35"/>
    </row>
    <row r="196" spans="1:19" x14ac:dyDescent="0.25">
      <c r="A196" s="35"/>
      <c r="B196" s="35"/>
      <c r="C196" s="35"/>
      <c r="D196" s="35"/>
      <c r="E196" s="35"/>
      <c r="F196" s="35"/>
      <c r="G196" s="35"/>
      <c r="H196" s="35"/>
      <c r="I196" s="35"/>
      <c r="J196" s="35"/>
      <c r="K196" s="46" t="s">
        <v>41</v>
      </c>
      <c r="L196" s="35"/>
      <c r="M196" s="35"/>
      <c r="N196" s="35"/>
      <c r="O196" s="35"/>
    </row>
    <row r="197" spans="1:19" x14ac:dyDescent="0.25">
      <c r="A197" s="35"/>
      <c r="B197" s="35"/>
      <c r="C197" s="35"/>
      <c r="D197" s="35"/>
      <c r="E197" s="35"/>
      <c r="F197" s="35"/>
      <c r="G197" s="35"/>
      <c r="H197" s="35"/>
      <c r="I197" s="35"/>
      <c r="J197" s="35"/>
      <c r="K197" s="35"/>
      <c r="L197" s="35"/>
      <c r="M197" s="35"/>
      <c r="N197" s="35"/>
      <c r="O197" s="35"/>
    </row>
    <row r="198" spans="1:19" x14ac:dyDescent="0.25">
      <c r="A198" s="35" t="s">
        <v>18</v>
      </c>
      <c r="B198" s="35"/>
      <c r="C198" s="101" t="s">
        <v>182</v>
      </c>
      <c r="D198" s="101"/>
      <c r="E198" s="35"/>
      <c r="F198" s="62">
        <v>43271</v>
      </c>
      <c r="G198" s="47"/>
      <c r="H198" s="107" t="s">
        <v>183</v>
      </c>
      <c r="I198" s="107"/>
      <c r="J198" s="35"/>
      <c r="K198" s="35"/>
      <c r="L198" s="35"/>
      <c r="M198" s="35"/>
      <c r="N198" s="35"/>
      <c r="O198" s="35"/>
    </row>
    <row r="199" spans="1:19" x14ac:dyDescent="0.25">
      <c r="A199" s="35"/>
      <c r="B199" s="35"/>
      <c r="C199" s="102" t="s">
        <v>19</v>
      </c>
      <c r="D199" s="102"/>
      <c r="E199" s="35"/>
      <c r="F199" s="48" t="s">
        <v>20</v>
      </c>
      <c r="G199" s="35"/>
      <c r="H199" s="48" t="s">
        <v>21</v>
      </c>
      <c r="I199" s="35"/>
      <c r="J199" s="35"/>
      <c r="K199" s="35"/>
      <c r="L199" s="35"/>
      <c r="M199" s="35"/>
      <c r="N199" s="35"/>
      <c r="O199" s="35"/>
    </row>
    <row r="201" spans="1:19" x14ac:dyDescent="0.25">
      <c r="A201" s="94" t="s">
        <v>1</v>
      </c>
      <c r="B201" s="94"/>
      <c r="C201" s="94"/>
      <c r="D201" s="94"/>
      <c r="E201" s="94"/>
      <c r="F201" s="94"/>
      <c r="G201" s="94"/>
      <c r="H201" s="94"/>
      <c r="I201" s="94"/>
      <c r="J201" s="94"/>
      <c r="K201" s="94"/>
      <c r="L201" s="94"/>
      <c r="M201" s="94"/>
      <c r="N201" s="94"/>
      <c r="O201" s="94"/>
      <c r="P201" s="94"/>
      <c r="Q201" s="94"/>
      <c r="R201" s="94"/>
      <c r="S201" s="94"/>
    </row>
    <row r="202" spans="1:19" x14ac:dyDescent="0.25">
      <c r="A202" s="94" t="s">
        <v>2</v>
      </c>
      <c r="B202" s="94"/>
      <c r="C202" s="94"/>
      <c r="D202" s="94"/>
      <c r="E202" s="94"/>
      <c r="F202" s="94"/>
      <c r="G202" s="94"/>
      <c r="H202" s="94"/>
      <c r="I202" s="94"/>
      <c r="J202" s="94"/>
      <c r="K202" s="94"/>
      <c r="L202" s="94"/>
      <c r="M202" s="94"/>
      <c r="N202" s="94"/>
      <c r="O202" s="94"/>
      <c r="P202" s="94"/>
      <c r="Q202" s="94"/>
      <c r="R202" s="94"/>
      <c r="S202" s="94"/>
    </row>
    <row r="203" spans="1:19" x14ac:dyDescent="0.25">
      <c r="A203" s="94" t="s">
        <v>3</v>
      </c>
      <c r="B203" s="94"/>
      <c r="C203" s="94"/>
      <c r="D203" s="94"/>
      <c r="E203" s="94"/>
      <c r="F203" s="94"/>
      <c r="G203" s="94"/>
      <c r="H203" s="94"/>
      <c r="I203" s="94"/>
      <c r="J203" s="94"/>
      <c r="K203" s="94"/>
      <c r="L203" s="94"/>
      <c r="M203" s="94"/>
      <c r="N203" s="94"/>
      <c r="O203" s="94"/>
      <c r="P203" s="94"/>
      <c r="Q203" s="94"/>
      <c r="R203" s="94"/>
      <c r="S203" s="94"/>
    </row>
    <row r="204" spans="1:19" x14ac:dyDescent="0.25">
      <c r="A204" s="95" t="s">
        <v>196</v>
      </c>
      <c r="B204" s="95"/>
      <c r="C204" s="95"/>
      <c r="D204" s="95"/>
      <c r="E204" s="95"/>
      <c r="F204" s="95"/>
      <c r="G204" s="95"/>
      <c r="H204" s="95"/>
      <c r="I204" s="95"/>
      <c r="J204" s="95"/>
      <c r="K204" s="95"/>
      <c r="L204" s="95"/>
      <c r="M204" s="95"/>
      <c r="N204" s="95"/>
      <c r="O204" s="95"/>
      <c r="P204" s="95"/>
      <c r="Q204" s="95"/>
      <c r="R204" s="95"/>
      <c r="S204" s="95"/>
    </row>
    <row r="205" spans="1:19" x14ac:dyDescent="0.25">
      <c r="A205" s="40"/>
      <c r="B205" s="35"/>
      <c r="C205" s="35"/>
      <c r="D205" s="35"/>
      <c r="E205" s="35"/>
      <c r="F205" s="35"/>
      <c r="G205" s="35"/>
      <c r="H205" s="35"/>
      <c r="I205" s="41"/>
      <c r="J205" s="42"/>
      <c r="K205" s="43" t="s">
        <v>110</v>
      </c>
      <c r="L205" s="35"/>
      <c r="M205" s="35"/>
      <c r="N205" s="35"/>
      <c r="O205" s="35"/>
      <c r="P205" s="35"/>
      <c r="Q205" s="35"/>
      <c r="R205" s="35"/>
      <c r="S205" s="35"/>
    </row>
    <row r="206" spans="1:19" x14ac:dyDescent="0.25">
      <c r="A206" s="35" t="s">
        <v>4</v>
      </c>
      <c r="B206" s="35"/>
      <c r="C206" s="35"/>
      <c r="D206" s="35"/>
      <c r="E206" s="96" t="s">
        <v>153</v>
      </c>
      <c r="F206" s="96"/>
      <c r="G206" s="96"/>
      <c r="H206" s="96"/>
      <c r="I206" s="96"/>
      <c r="J206" s="96"/>
      <c r="K206" s="96"/>
      <c r="L206" s="96"/>
      <c r="M206" s="96"/>
      <c r="N206" s="96"/>
      <c r="O206" s="96"/>
      <c r="P206" s="96"/>
      <c r="Q206" s="96"/>
      <c r="R206" s="96"/>
      <c r="S206" s="96"/>
    </row>
    <row r="207" spans="1:19" x14ac:dyDescent="0.25">
      <c r="A207" s="35" t="s">
        <v>5</v>
      </c>
      <c r="B207" s="35"/>
      <c r="C207" s="35"/>
      <c r="D207" s="35"/>
      <c r="E207" s="109">
        <v>5921031298</v>
      </c>
      <c r="F207" s="109"/>
      <c r="G207" s="109"/>
      <c r="H207" s="109"/>
      <c r="I207" s="109"/>
      <c r="J207" s="109"/>
      <c r="K207" s="109"/>
      <c r="L207" s="109"/>
      <c r="M207" s="109"/>
      <c r="N207" s="109"/>
      <c r="O207" s="109"/>
      <c r="P207" s="109"/>
      <c r="Q207" s="109"/>
      <c r="R207" s="109"/>
      <c r="S207" s="109"/>
    </row>
    <row r="208" spans="1:19" x14ac:dyDescent="0.25">
      <c r="A208" s="35"/>
      <c r="B208" s="35"/>
      <c r="C208" s="35"/>
      <c r="D208" s="35"/>
      <c r="E208" s="35"/>
      <c r="F208" s="35"/>
      <c r="G208" s="35"/>
      <c r="H208" s="35"/>
      <c r="I208" s="35"/>
      <c r="J208" s="35"/>
      <c r="K208" s="35"/>
      <c r="L208" s="35"/>
      <c r="M208" s="35"/>
      <c r="N208" s="35"/>
      <c r="O208" s="35"/>
      <c r="P208" s="35"/>
      <c r="Q208" s="35"/>
      <c r="R208" s="35"/>
      <c r="S208" s="35"/>
    </row>
    <row r="209" spans="1:21" ht="100.5" customHeight="1" x14ac:dyDescent="0.25">
      <c r="A209" s="98" t="s">
        <v>6</v>
      </c>
      <c r="B209" s="98" t="s">
        <v>0</v>
      </c>
      <c r="C209" s="98"/>
      <c r="D209" s="98"/>
      <c r="E209" s="98"/>
      <c r="F209" s="98" t="s">
        <v>25</v>
      </c>
      <c r="G209" s="99" t="s">
        <v>26</v>
      </c>
      <c r="H209" s="98" t="s">
        <v>11</v>
      </c>
      <c r="I209" s="98" t="s">
        <v>12</v>
      </c>
      <c r="J209" s="98" t="s">
        <v>27</v>
      </c>
      <c r="K209" s="103" t="s">
        <v>28</v>
      </c>
      <c r="L209" s="104"/>
      <c r="M209" s="105" t="s">
        <v>29</v>
      </c>
      <c r="N209" s="106"/>
      <c r="O209" s="98" t="s">
        <v>32</v>
      </c>
      <c r="P209" s="99" t="s">
        <v>38</v>
      </c>
      <c r="Q209" s="99" t="s">
        <v>37</v>
      </c>
      <c r="R209" s="98" t="s">
        <v>42</v>
      </c>
      <c r="S209" s="98" t="s">
        <v>13</v>
      </c>
    </row>
    <row r="210" spans="1:21" ht="171.75" customHeight="1" x14ac:dyDescent="0.25">
      <c r="A210" s="98"/>
      <c r="B210" s="34" t="s">
        <v>7</v>
      </c>
      <c r="C210" s="34" t="s">
        <v>8</v>
      </c>
      <c r="D210" s="34" t="s">
        <v>9</v>
      </c>
      <c r="E210" s="34" t="s">
        <v>10</v>
      </c>
      <c r="F210" s="98"/>
      <c r="G210" s="100"/>
      <c r="H210" s="98"/>
      <c r="I210" s="98"/>
      <c r="J210" s="98"/>
      <c r="K210" s="34" t="s">
        <v>30</v>
      </c>
      <c r="L210" s="34" t="s">
        <v>31</v>
      </c>
      <c r="M210" s="34" t="s">
        <v>30</v>
      </c>
      <c r="N210" s="34" t="s">
        <v>31</v>
      </c>
      <c r="O210" s="98"/>
      <c r="P210" s="100"/>
      <c r="Q210" s="100"/>
      <c r="R210" s="98"/>
      <c r="S210" s="98"/>
    </row>
    <row r="211" spans="1:21" x14ac:dyDescent="0.25">
      <c r="A211" s="7">
        <v>1</v>
      </c>
      <c r="B211" s="7">
        <v>2</v>
      </c>
      <c r="C211" s="7">
        <v>3</v>
      </c>
      <c r="D211" s="7">
        <v>4</v>
      </c>
      <c r="E211" s="7">
        <v>5</v>
      </c>
      <c r="F211" s="7">
        <v>6</v>
      </c>
      <c r="G211" s="7">
        <v>7</v>
      </c>
      <c r="H211" s="7">
        <v>8</v>
      </c>
      <c r="I211" s="7">
        <v>9</v>
      </c>
      <c r="J211" s="7">
        <v>10</v>
      </c>
      <c r="K211" s="7">
        <v>11</v>
      </c>
      <c r="L211" s="7">
        <v>12</v>
      </c>
      <c r="M211" s="7">
        <v>13</v>
      </c>
      <c r="N211" s="7">
        <v>14</v>
      </c>
      <c r="O211" s="7">
        <v>15</v>
      </c>
      <c r="P211" s="7">
        <v>16</v>
      </c>
      <c r="Q211" s="7">
        <v>17</v>
      </c>
      <c r="R211" s="7">
        <v>18</v>
      </c>
      <c r="S211" s="7">
        <v>19</v>
      </c>
    </row>
    <row r="212" spans="1:21" ht="60" customHeight="1" x14ac:dyDescent="0.25">
      <c r="A212" s="7">
        <v>167</v>
      </c>
      <c r="B212" s="8" t="s">
        <v>44</v>
      </c>
      <c r="C212" s="8" t="s">
        <v>45</v>
      </c>
      <c r="D212" s="8" t="s">
        <v>132</v>
      </c>
      <c r="E212" s="7" t="s">
        <v>154</v>
      </c>
      <c r="F212" s="7">
        <v>3330.4</v>
      </c>
      <c r="G212" s="7">
        <v>8.4600000000000009</v>
      </c>
      <c r="H212" s="8" t="s">
        <v>47</v>
      </c>
      <c r="I212" s="8" t="s">
        <v>155</v>
      </c>
      <c r="J212" s="8" t="s">
        <v>118</v>
      </c>
      <c r="K212" s="10">
        <v>1049985.8999999999</v>
      </c>
      <c r="L212" s="10">
        <f>F212*G212*6</f>
        <v>169051.10400000002</v>
      </c>
      <c r="M212" s="10">
        <v>757479.76</v>
      </c>
      <c r="N212" s="10">
        <v>126337.66</v>
      </c>
      <c r="O212" s="10">
        <f>K212-M212</f>
        <v>292506.1399999999</v>
      </c>
      <c r="P212" s="10">
        <v>190128</v>
      </c>
      <c r="Q212" s="10" t="s">
        <v>49</v>
      </c>
      <c r="R212" s="10" t="s">
        <v>49</v>
      </c>
      <c r="S212" s="10">
        <v>567351.72</v>
      </c>
      <c r="T212" s="50">
        <f>S212+P212</f>
        <v>757479.72</v>
      </c>
      <c r="U212" s="50">
        <f>S212+P212+O212</f>
        <v>1049985.8599999999</v>
      </c>
    </row>
    <row r="214" spans="1:21" x14ac:dyDescent="0.25">
      <c r="A214" s="96" t="s">
        <v>181</v>
      </c>
      <c r="B214" s="96"/>
      <c r="C214" s="96"/>
      <c r="D214" s="96"/>
      <c r="E214" s="96"/>
      <c r="F214" s="44"/>
      <c r="G214" s="44"/>
      <c r="H214" s="35"/>
      <c r="I214" s="44"/>
      <c r="J214" s="44"/>
      <c r="K214" s="35"/>
      <c r="L214" s="101" t="s">
        <v>182</v>
      </c>
      <c r="M214" s="101"/>
      <c r="N214" s="44"/>
      <c r="O214" s="35"/>
    </row>
    <row r="215" spans="1:21" x14ac:dyDescent="0.25">
      <c r="A215" s="35" t="s">
        <v>15</v>
      </c>
      <c r="B215" s="35"/>
      <c r="C215" s="35"/>
      <c r="D215" s="35"/>
      <c r="E215" s="35"/>
      <c r="F215" s="45"/>
      <c r="G215" s="45"/>
      <c r="H215" s="35"/>
      <c r="I215" s="36" t="s">
        <v>16</v>
      </c>
      <c r="J215" s="35"/>
      <c r="K215" s="35"/>
      <c r="L215" s="91" t="s">
        <v>17</v>
      </c>
      <c r="M215" s="91"/>
      <c r="N215" s="35"/>
      <c r="O215" s="35"/>
    </row>
    <row r="216" spans="1:21" x14ac:dyDescent="0.25">
      <c r="A216" s="35"/>
      <c r="B216" s="35"/>
      <c r="C216" s="35"/>
      <c r="D216" s="35"/>
      <c r="E216" s="35"/>
      <c r="F216" s="35"/>
      <c r="G216" s="35"/>
      <c r="H216" s="35"/>
      <c r="I216" s="35"/>
      <c r="J216" s="35"/>
      <c r="K216" s="46" t="s">
        <v>41</v>
      </c>
      <c r="L216" s="35"/>
      <c r="M216" s="35"/>
      <c r="N216" s="35"/>
      <c r="O216" s="35"/>
    </row>
    <row r="217" spans="1:21" x14ac:dyDescent="0.25">
      <c r="A217" s="35"/>
      <c r="B217" s="35"/>
      <c r="C217" s="35"/>
      <c r="D217" s="35"/>
      <c r="E217" s="35"/>
      <c r="F217" s="35"/>
      <c r="G217" s="35"/>
      <c r="H217" s="35"/>
      <c r="I217" s="35"/>
      <c r="J217" s="35"/>
      <c r="K217" s="35"/>
      <c r="L217" s="35"/>
      <c r="M217" s="35"/>
      <c r="N217" s="35"/>
      <c r="O217" s="35"/>
    </row>
    <row r="218" spans="1:21" x14ac:dyDescent="0.25">
      <c r="A218" s="35" t="s">
        <v>18</v>
      </c>
      <c r="B218" s="35"/>
      <c r="C218" s="101" t="s">
        <v>182</v>
      </c>
      <c r="D218" s="101"/>
      <c r="E218" s="35"/>
      <c r="F218" s="62">
        <v>43271</v>
      </c>
      <c r="G218" s="47"/>
      <c r="H218" s="107" t="s">
        <v>183</v>
      </c>
      <c r="I218" s="107"/>
      <c r="J218" s="35"/>
      <c r="K218" s="35"/>
      <c r="L218" s="35"/>
      <c r="M218" s="35"/>
      <c r="N218" s="35"/>
      <c r="O218" s="35"/>
    </row>
    <row r="219" spans="1:21" x14ac:dyDescent="0.25">
      <c r="A219" s="35"/>
      <c r="B219" s="35"/>
      <c r="C219" s="102" t="s">
        <v>19</v>
      </c>
      <c r="D219" s="102"/>
      <c r="E219" s="35"/>
      <c r="F219" s="48" t="s">
        <v>20</v>
      </c>
      <c r="G219" s="35"/>
      <c r="H219" s="48" t="s">
        <v>21</v>
      </c>
      <c r="I219" s="35"/>
      <c r="J219" s="35"/>
      <c r="K219" s="35"/>
      <c r="L219" s="35"/>
      <c r="M219" s="35"/>
      <c r="N219" s="35"/>
      <c r="O219" s="35"/>
    </row>
    <row r="221" spans="1:21" x14ac:dyDescent="0.25">
      <c r="A221" s="94" t="s">
        <v>1</v>
      </c>
      <c r="B221" s="94"/>
      <c r="C221" s="94"/>
      <c r="D221" s="94"/>
      <c r="E221" s="94"/>
      <c r="F221" s="94"/>
      <c r="G221" s="94"/>
      <c r="H221" s="94"/>
      <c r="I221" s="94"/>
      <c r="J221" s="94"/>
      <c r="K221" s="94"/>
      <c r="L221" s="94"/>
      <c r="M221" s="94"/>
      <c r="N221" s="94"/>
      <c r="O221" s="94"/>
      <c r="P221" s="94"/>
      <c r="Q221" s="94"/>
      <c r="R221" s="94"/>
      <c r="S221" s="94"/>
    </row>
    <row r="222" spans="1:21" x14ac:dyDescent="0.25">
      <c r="A222" s="94" t="s">
        <v>2</v>
      </c>
      <c r="B222" s="94"/>
      <c r="C222" s="94"/>
      <c r="D222" s="94"/>
      <c r="E222" s="94"/>
      <c r="F222" s="94"/>
      <c r="G222" s="94"/>
      <c r="H222" s="94"/>
      <c r="I222" s="94"/>
      <c r="J222" s="94"/>
      <c r="K222" s="94"/>
      <c r="L222" s="94"/>
      <c r="M222" s="94"/>
      <c r="N222" s="94"/>
      <c r="O222" s="94"/>
      <c r="P222" s="94"/>
      <c r="Q222" s="94"/>
      <c r="R222" s="94"/>
      <c r="S222" s="94"/>
    </row>
    <row r="223" spans="1:21" x14ac:dyDescent="0.25">
      <c r="A223" s="94" t="s">
        <v>3</v>
      </c>
      <c r="B223" s="94"/>
      <c r="C223" s="94"/>
      <c r="D223" s="94"/>
      <c r="E223" s="94"/>
      <c r="F223" s="94"/>
      <c r="G223" s="94"/>
      <c r="H223" s="94"/>
      <c r="I223" s="94"/>
      <c r="J223" s="94"/>
      <c r="K223" s="94"/>
      <c r="L223" s="94"/>
      <c r="M223" s="94"/>
      <c r="N223" s="94"/>
      <c r="O223" s="94"/>
      <c r="P223" s="94"/>
      <c r="Q223" s="94"/>
      <c r="R223" s="94"/>
      <c r="S223" s="94"/>
    </row>
    <row r="224" spans="1:21" x14ac:dyDescent="0.25">
      <c r="A224" s="95" t="s">
        <v>197</v>
      </c>
      <c r="B224" s="95"/>
      <c r="C224" s="95"/>
      <c r="D224" s="95"/>
      <c r="E224" s="95"/>
      <c r="F224" s="95"/>
      <c r="G224" s="95"/>
      <c r="H224" s="95"/>
      <c r="I224" s="95"/>
      <c r="J224" s="95"/>
      <c r="K224" s="95"/>
      <c r="L224" s="95"/>
      <c r="M224" s="95"/>
      <c r="N224" s="95"/>
      <c r="O224" s="95"/>
      <c r="P224" s="95"/>
      <c r="Q224" s="95"/>
      <c r="R224" s="95"/>
      <c r="S224" s="95"/>
    </row>
    <row r="225" spans="1:21" x14ac:dyDescent="0.25">
      <c r="A225" s="40"/>
      <c r="B225" s="35"/>
      <c r="C225" s="35"/>
      <c r="D225" s="35"/>
      <c r="E225" s="35"/>
      <c r="F225" s="35"/>
      <c r="G225" s="35"/>
      <c r="H225" s="35"/>
      <c r="I225" s="41"/>
      <c r="J225" s="42"/>
      <c r="K225" s="43" t="s">
        <v>110</v>
      </c>
      <c r="L225" s="35"/>
      <c r="M225" s="35"/>
      <c r="N225" s="35"/>
      <c r="O225" s="35"/>
      <c r="P225" s="35"/>
      <c r="Q225" s="35"/>
      <c r="R225" s="35"/>
      <c r="S225" s="35"/>
    </row>
    <row r="226" spans="1:21" x14ac:dyDescent="0.25">
      <c r="A226" s="35" t="s">
        <v>4</v>
      </c>
      <c r="B226" s="35"/>
      <c r="C226" s="35"/>
      <c r="D226" s="35"/>
      <c r="E226" s="96" t="s">
        <v>156</v>
      </c>
      <c r="F226" s="96"/>
      <c r="G226" s="96"/>
      <c r="H226" s="96"/>
      <c r="I226" s="96"/>
      <c r="J226" s="96"/>
      <c r="K226" s="96"/>
      <c r="L226" s="96"/>
      <c r="M226" s="96"/>
      <c r="N226" s="96"/>
      <c r="O226" s="96"/>
      <c r="P226" s="96"/>
      <c r="Q226" s="96"/>
      <c r="R226" s="96"/>
      <c r="S226" s="96"/>
    </row>
    <row r="227" spans="1:21" x14ac:dyDescent="0.25">
      <c r="A227" s="35" t="s">
        <v>5</v>
      </c>
      <c r="B227" s="35"/>
      <c r="C227" s="35"/>
      <c r="D227" s="35"/>
      <c r="E227" s="109">
        <v>5921026107</v>
      </c>
      <c r="F227" s="109"/>
      <c r="G227" s="109"/>
      <c r="H227" s="109"/>
      <c r="I227" s="109"/>
      <c r="J227" s="109"/>
      <c r="K227" s="109"/>
      <c r="L227" s="109"/>
      <c r="M227" s="109"/>
      <c r="N227" s="109"/>
      <c r="O227" s="109"/>
      <c r="P227" s="109"/>
      <c r="Q227" s="109"/>
      <c r="R227" s="109"/>
      <c r="S227" s="109"/>
    </row>
    <row r="228" spans="1:21" x14ac:dyDescent="0.25">
      <c r="A228" s="35"/>
      <c r="B228" s="35"/>
      <c r="C228" s="35"/>
      <c r="D228" s="35"/>
      <c r="E228" s="35"/>
      <c r="F228" s="35"/>
      <c r="G228" s="35"/>
      <c r="H228" s="35"/>
      <c r="I228" s="35"/>
      <c r="J228" s="35"/>
      <c r="K228" s="35"/>
      <c r="L228" s="35"/>
      <c r="M228" s="35"/>
      <c r="N228" s="35"/>
      <c r="O228" s="35"/>
      <c r="P228" s="35"/>
      <c r="Q228" s="35"/>
      <c r="R228" s="35"/>
      <c r="S228" s="35"/>
    </row>
    <row r="229" spans="1:21" ht="96" customHeight="1" x14ac:dyDescent="0.25">
      <c r="A229" s="98" t="s">
        <v>6</v>
      </c>
      <c r="B229" s="98" t="s">
        <v>0</v>
      </c>
      <c r="C229" s="98"/>
      <c r="D229" s="98"/>
      <c r="E229" s="98"/>
      <c r="F229" s="98" t="s">
        <v>25</v>
      </c>
      <c r="G229" s="99" t="s">
        <v>26</v>
      </c>
      <c r="H229" s="98" t="s">
        <v>11</v>
      </c>
      <c r="I229" s="98" t="s">
        <v>12</v>
      </c>
      <c r="J229" s="98" t="s">
        <v>27</v>
      </c>
      <c r="K229" s="103" t="s">
        <v>28</v>
      </c>
      <c r="L229" s="104"/>
      <c r="M229" s="105" t="s">
        <v>29</v>
      </c>
      <c r="N229" s="106"/>
      <c r="O229" s="98" t="s">
        <v>32</v>
      </c>
      <c r="P229" s="99" t="s">
        <v>38</v>
      </c>
      <c r="Q229" s="99" t="s">
        <v>37</v>
      </c>
      <c r="R229" s="98" t="s">
        <v>42</v>
      </c>
      <c r="S229" s="98" t="s">
        <v>13</v>
      </c>
    </row>
    <row r="230" spans="1:21" ht="186" customHeight="1" x14ac:dyDescent="0.25">
      <c r="A230" s="98"/>
      <c r="B230" s="34" t="s">
        <v>7</v>
      </c>
      <c r="C230" s="34" t="s">
        <v>8</v>
      </c>
      <c r="D230" s="34" t="s">
        <v>9</v>
      </c>
      <c r="E230" s="34" t="s">
        <v>10</v>
      </c>
      <c r="F230" s="98"/>
      <c r="G230" s="100"/>
      <c r="H230" s="98"/>
      <c r="I230" s="98"/>
      <c r="J230" s="98"/>
      <c r="K230" s="34" t="s">
        <v>30</v>
      </c>
      <c r="L230" s="34" t="s">
        <v>31</v>
      </c>
      <c r="M230" s="34" t="s">
        <v>30</v>
      </c>
      <c r="N230" s="34" t="s">
        <v>31</v>
      </c>
      <c r="O230" s="98"/>
      <c r="P230" s="100"/>
      <c r="Q230" s="100"/>
      <c r="R230" s="98"/>
      <c r="S230" s="98"/>
    </row>
    <row r="231" spans="1:21" x14ac:dyDescent="0.25">
      <c r="A231" s="7">
        <v>1</v>
      </c>
      <c r="B231" s="7">
        <v>2</v>
      </c>
      <c r="C231" s="7">
        <v>3</v>
      </c>
      <c r="D231" s="7">
        <v>4</v>
      </c>
      <c r="E231" s="7">
        <v>5</v>
      </c>
      <c r="F231" s="7">
        <v>6</v>
      </c>
      <c r="G231" s="7">
        <v>7</v>
      </c>
      <c r="H231" s="7">
        <v>8</v>
      </c>
      <c r="I231" s="7">
        <v>9</v>
      </c>
      <c r="J231" s="7">
        <v>10</v>
      </c>
      <c r="K231" s="7">
        <v>11</v>
      </c>
      <c r="L231" s="7">
        <v>12</v>
      </c>
      <c r="M231" s="7">
        <v>13</v>
      </c>
      <c r="N231" s="7">
        <v>14</v>
      </c>
      <c r="O231" s="7">
        <v>15</v>
      </c>
      <c r="P231" s="7">
        <v>16</v>
      </c>
      <c r="Q231" s="7">
        <v>17</v>
      </c>
      <c r="R231" s="7">
        <v>18</v>
      </c>
      <c r="S231" s="7">
        <v>19</v>
      </c>
    </row>
    <row r="232" spans="1:21" ht="36" x14ac:dyDescent="0.25">
      <c r="A232" s="7">
        <v>3762</v>
      </c>
      <c r="B232" s="8" t="s">
        <v>44</v>
      </c>
      <c r="C232" s="8" t="s">
        <v>45</v>
      </c>
      <c r="D232" s="8" t="s">
        <v>132</v>
      </c>
      <c r="E232" s="7">
        <v>22</v>
      </c>
      <c r="F232" s="7">
        <v>3904.9</v>
      </c>
      <c r="G232" s="7">
        <v>8.4600000000000009</v>
      </c>
      <c r="H232" s="8" t="s">
        <v>47</v>
      </c>
      <c r="I232" s="8" t="s">
        <v>162</v>
      </c>
      <c r="J232" s="8" t="s">
        <v>131</v>
      </c>
      <c r="K232" s="10">
        <v>763798.5</v>
      </c>
      <c r="L232" s="10">
        <f>F232*G232*6</f>
        <v>198212.72400000005</v>
      </c>
      <c r="M232" s="10">
        <v>354848.63</v>
      </c>
      <c r="N232" s="10">
        <v>100629.83</v>
      </c>
      <c r="O232" s="10">
        <f>K232-M232</f>
        <v>408949.87</v>
      </c>
      <c r="P232" s="10">
        <v>193950</v>
      </c>
      <c r="Q232" s="10" t="s">
        <v>49</v>
      </c>
      <c r="R232" s="10" t="s">
        <v>49</v>
      </c>
      <c r="S232" s="10">
        <v>160898.64000000001</v>
      </c>
      <c r="T232" s="50">
        <f>S232+P232</f>
        <v>354848.64</v>
      </c>
      <c r="U232" s="50">
        <f>S232+P232+O232</f>
        <v>763798.51</v>
      </c>
    </row>
    <row r="233" spans="1:21" ht="36" x14ac:dyDescent="0.25">
      <c r="A233" s="7">
        <v>692</v>
      </c>
      <c r="B233" s="8" t="s">
        <v>44</v>
      </c>
      <c r="C233" s="8" t="s">
        <v>45</v>
      </c>
      <c r="D233" s="8" t="s">
        <v>132</v>
      </c>
      <c r="E233" s="7" t="s">
        <v>157</v>
      </c>
      <c r="F233" s="7">
        <v>3249.4</v>
      </c>
      <c r="G233" s="7">
        <v>8.4600000000000009</v>
      </c>
      <c r="H233" s="8" t="s">
        <v>47</v>
      </c>
      <c r="I233" s="8" t="s">
        <v>159</v>
      </c>
      <c r="J233" s="8" t="s">
        <v>118</v>
      </c>
      <c r="K233" s="10">
        <v>1033649</v>
      </c>
      <c r="L233" s="10">
        <f>F233*G233*6</f>
        <v>164939.54400000002</v>
      </c>
      <c r="M233" s="10">
        <v>735900.42</v>
      </c>
      <c r="N233" s="10">
        <v>106671.92</v>
      </c>
      <c r="O233" s="10">
        <f t="shared" ref="O233:O236" si="3">K233-M233</f>
        <v>297748.57999999996</v>
      </c>
      <c r="P233" s="10">
        <v>0</v>
      </c>
      <c r="Q233" s="10" t="s">
        <v>49</v>
      </c>
      <c r="R233" s="10" t="s">
        <v>49</v>
      </c>
      <c r="S233" s="10">
        <v>735900.37</v>
      </c>
      <c r="T233" s="50">
        <f t="shared" ref="T233:T236" si="4">S233+P233</f>
        <v>735900.37</v>
      </c>
      <c r="U233" s="50">
        <f t="shared" ref="U233:U236" si="5">S233+P233+O233</f>
        <v>1033648.95</v>
      </c>
    </row>
    <row r="234" spans="1:21" ht="36" x14ac:dyDescent="0.25">
      <c r="A234" s="7">
        <v>2385</v>
      </c>
      <c r="B234" s="8" t="s">
        <v>44</v>
      </c>
      <c r="C234" s="8" t="s">
        <v>45</v>
      </c>
      <c r="D234" s="8" t="s">
        <v>132</v>
      </c>
      <c r="E234" s="7">
        <v>24</v>
      </c>
      <c r="F234" s="7">
        <v>1594.1</v>
      </c>
      <c r="G234" s="7">
        <v>8.4600000000000009</v>
      </c>
      <c r="H234" s="8" t="s">
        <v>47</v>
      </c>
      <c r="I234" s="8" t="s">
        <v>161</v>
      </c>
      <c r="J234" s="8" t="s">
        <v>114</v>
      </c>
      <c r="K234" s="10">
        <v>459009.6</v>
      </c>
      <c r="L234" s="10">
        <f>F234*G234*6</f>
        <v>80916.516000000003</v>
      </c>
      <c r="M234" s="10">
        <v>311623.40000000002</v>
      </c>
      <c r="N234" s="10">
        <v>53428.2</v>
      </c>
      <c r="O234" s="10">
        <f t="shared" si="3"/>
        <v>147386.19999999995</v>
      </c>
      <c r="P234" s="10">
        <v>103370</v>
      </c>
      <c r="Q234" s="10" t="s">
        <v>49</v>
      </c>
      <c r="R234" s="10" t="s">
        <v>49</v>
      </c>
      <c r="S234" s="10">
        <v>208253.44</v>
      </c>
      <c r="T234" s="50">
        <f t="shared" si="4"/>
        <v>311623.44</v>
      </c>
      <c r="U234" s="50">
        <f t="shared" si="5"/>
        <v>459009.63999999996</v>
      </c>
    </row>
    <row r="235" spans="1:21" ht="36" x14ac:dyDescent="0.25">
      <c r="A235" s="7">
        <v>171</v>
      </c>
      <c r="B235" s="8" t="s">
        <v>44</v>
      </c>
      <c r="C235" s="8" t="s">
        <v>45</v>
      </c>
      <c r="D235" s="8" t="s">
        <v>132</v>
      </c>
      <c r="E235" s="7">
        <v>26</v>
      </c>
      <c r="F235" s="7">
        <v>3379</v>
      </c>
      <c r="G235" s="7">
        <v>8.4600000000000009</v>
      </c>
      <c r="H235" s="8" t="s">
        <v>47</v>
      </c>
      <c r="I235" s="8" t="s">
        <v>160</v>
      </c>
      <c r="J235" s="8" t="s">
        <v>118</v>
      </c>
      <c r="K235" s="10">
        <v>1065791.3999999999</v>
      </c>
      <c r="L235" s="10">
        <f>F235*G235*6</f>
        <v>171518.04000000004</v>
      </c>
      <c r="M235" s="10">
        <v>854482.4</v>
      </c>
      <c r="N235" s="10">
        <v>201498.86</v>
      </c>
      <c r="O235" s="10">
        <f t="shared" si="3"/>
        <v>211308.99999999988</v>
      </c>
      <c r="P235" s="10">
        <v>281744</v>
      </c>
      <c r="Q235" s="10" t="s">
        <v>49</v>
      </c>
      <c r="R235" s="10" t="s">
        <v>49</v>
      </c>
      <c r="S235" s="10">
        <v>572738.39</v>
      </c>
      <c r="T235" s="50">
        <f t="shared" si="4"/>
        <v>854482.39</v>
      </c>
      <c r="U235" s="50">
        <f t="shared" si="5"/>
        <v>1065791.3899999999</v>
      </c>
    </row>
    <row r="236" spans="1:21" ht="36" x14ac:dyDescent="0.25">
      <c r="A236" s="7">
        <v>2384</v>
      </c>
      <c r="B236" s="8" t="s">
        <v>44</v>
      </c>
      <c r="C236" s="8" t="s">
        <v>45</v>
      </c>
      <c r="D236" s="8" t="s">
        <v>132</v>
      </c>
      <c r="E236" s="7" t="s">
        <v>158</v>
      </c>
      <c r="F236" s="7">
        <v>3245.8</v>
      </c>
      <c r="G236" s="7">
        <v>8.4600000000000009</v>
      </c>
      <c r="H236" s="8" t="s">
        <v>47</v>
      </c>
      <c r="I236" s="8" t="s">
        <v>163</v>
      </c>
      <c r="J236" s="8" t="s">
        <v>114</v>
      </c>
      <c r="K236" s="10">
        <v>956345.3</v>
      </c>
      <c r="L236" s="10">
        <f>F236*G236*6</f>
        <v>164756.80800000002</v>
      </c>
      <c r="M236" s="10">
        <v>790449.54</v>
      </c>
      <c r="N236" s="10">
        <v>191853.45</v>
      </c>
      <c r="O236" s="10">
        <f t="shared" si="3"/>
        <v>165895.76</v>
      </c>
      <c r="P236" s="10">
        <v>287157</v>
      </c>
      <c r="Q236" s="10" t="s">
        <v>49</v>
      </c>
      <c r="R236" s="10" t="s">
        <v>49</v>
      </c>
      <c r="S236" s="10">
        <v>503292.45</v>
      </c>
      <c r="T236" s="50">
        <f t="shared" si="4"/>
        <v>790449.45</v>
      </c>
      <c r="U236" s="50">
        <f t="shared" si="5"/>
        <v>956345.21</v>
      </c>
    </row>
    <row r="238" spans="1:21" x14ac:dyDescent="0.25">
      <c r="A238" s="96" t="s">
        <v>181</v>
      </c>
      <c r="B238" s="96"/>
      <c r="C238" s="96"/>
      <c r="D238" s="96"/>
      <c r="E238" s="96"/>
      <c r="F238" s="44"/>
      <c r="G238" s="44"/>
      <c r="H238" s="35"/>
      <c r="I238" s="44"/>
      <c r="J238" s="44"/>
      <c r="K238" s="35"/>
      <c r="L238" s="101" t="s">
        <v>182</v>
      </c>
      <c r="M238" s="101"/>
      <c r="N238" s="44"/>
      <c r="O238" s="35"/>
    </row>
    <row r="239" spans="1:21" x14ac:dyDescent="0.25">
      <c r="A239" s="35" t="s">
        <v>15</v>
      </c>
      <c r="B239" s="35"/>
      <c r="C239" s="35"/>
      <c r="D239" s="35"/>
      <c r="E239" s="35"/>
      <c r="F239" s="45"/>
      <c r="G239" s="45"/>
      <c r="H239" s="35"/>
      <c r="I239" s="36" t="s">
        <v>16</v>
      </c>
      <c r="J239" s="35"/>
      <c r="K239" s="35"/>
      <c r="L239" s="91" t="s">
        <v>17</v>
      </c>
      <c r="M239" s="91"/>
      <c r="N239" s="35"/>
      <c r="O239" s="35"/>
    </row>
    <row r="240" spans="1:21" x14ac:dyDescent="0.25">
      <c r="A240" s="35"/>
      <c r="B240" s="35"/>
      <c r="C240" s="35"/>
      <c r="D240" s="35"/>
      <c r="E240" s="35"/>
      <c r="F240" s="35"/>
      <c r="G240" s="35"/>
      <c r="H240" s="35"/>
      <c r="I240" s="35"/>
      <c r="J240" s="35"/>
      <c r="K240" s="46" t="s">
        <v>41</v>
      </c>
      <c r="L240" s="35"/>
      <c r="M240" s="35"/>
      <c r="N240" s="35"/>
      <c r="O240" s="35"/>
    </row>
    <row r="241" spans="1:21" x14ac:dyDescent="0.25">
      <c r="A241" s="35"/>
      <c r="B241" s="35"/>
      <c r="C241" s="35"/>
      <c r="D241" s="35"/>
      <c r="E241" s="35"/>
      <c r="F241" s="35"/>
      <c r="G241" s="35"/>
      <c r="H241" s="35"/>
      <c r="I241" s="35"/>
      <c r="J241" s="35"/>
      <c r="K241" s="35"/>
      <c r="L241" s="35"/>
      <c r="M241" s="35"/>
      <c r="N241" s="35"/>
      <c r="O241" s="35"/>
    </row>
    <row r="242" spans="1:21" x14ac:dyDescent="0.25">
      <c r="A242" s="35" t="s">
        <v>18</v>
      </c>
      <c r="B242" s="35"/>
      <c r="C242" s="101" t="s">
        <v>182</v>
      </c>
      <c r="D242" s="101"/>
      <c r="E242" s="35"/>
      <c r="F242" s="62">
        <v>43271</v>
      </c>
      <c r="G242" s="47"/>
      <c r="H242" s="107" t="s">
        <v>183</v>
      </c>
      <c r="I242" s="107"/>
      <c r="J242" s="35"/>
      <c r="K242" s="35"/>
      <c r="L242" s="35"/>
      <c r="M242" s="35"/>
      <c r="N242" s="35"/>
      <c r="O242" s="35"/>
    </row>
    <row r="243" spans="1:21" x14ac:dyDescent="0.25">
      <c r="A243" s="35"/>
      <c r="B243" s="35"/>
      <c r="C243" s="102" t="s">
        <v>19</v>
      </c>
      <c r="D243" s="102"/>
      <c r="E243" s="35"/>
      <c r="F243" s="48" t="s">
        <v>20</v>
      </c>
      <c r="G243" s="35"/>
      <c r="H243" s="48" t="s">
        <v>21</v>
      </c>
      <c r="I243" s="35"/>
      <c r="J243" s="35"/>
      <c r="K243" s="35"/>
      <c r="L243" s="35"/>
      <c r="M243" s="35"/>
      <c r="N243" s="35"/>
      <c r="O243" s="35"/>
    </row>
    <row r="245" spans="1:21" x14ac:dyDescent="0.25">
      <c r="A245" s="94" t="s">
        <v>1</v>
      </c>
      <c r="B245" s="94"/>
      <c r="C245" s="94"/>
      <c r="D245" s="94"/>
      <c r="E245" s="94"/>
      <c r="F245" s="94"/>
      <c r="G245" s="94"/>
      <c r="H245" s="94"/>
      <c r="I245" s="94"/>
      <c r="J245" s="94"/>
      <c r="K245" s="94"/>
      <c r="L245" s="94"/>
      <c r="M245" s="94"/>
      <c r="N245" s="94"/>
      <c r="O245" s="94"/>
      <c r="P245" s="94"/>
      <c r="Q245" s="94"/>
      <c r="R245" s="94"/>
      <c r="S245" s="94"/>
    </row>
    <row r="246" spans="1:21" x14ac:dyDescent="0.25">
      <c r="A246" s="94" t="s">
        <v>2</v>
      </c>
      <c r="B246" s="94"/>
      <c r="C246" s="94"/>
      <c r="D246" s="94"/>
      <c r="E246" s="94"/>
      <c r="F246" s="94"/>
      <c r="G246" s="94"/>
      <c r="H246" s="94"/>
      <c r="I246" s="94"/>
      <c r="J246" s="94"/>
      <c r="K246" s="94"/>
      <c r="L246" s="94"/>
      <c r="M246" s="94"/>
      <c r="N246" s="94"/>
      <c r="O246" s="94"/>
      <c r="P246" s="94"/>
      <c r="Q246" s="94"/>
      <c r="R246" s="94"/>
      <c r="S246" s="94"/>
    </row>
    <row r="247" spans="1:21" x14ac:dyDescent="0.25">
      <c r="A247" s="94" t="s">
        <v>3</v>
      </c>
      <c r="B247" s="94"/>
      <c r="C247" s="94"/>
      <c r="D247" s="94"/>
      <c r="E247" s="94"/>
      <c r="F247" s="94"/>
      <c r="G247" s="94"/>
      <c r="H247" s="94"/>
      <c r="I247" s="94"/>
      <c r="J247" s="94"/>
      <c r="K247" s="94"/>
      <c r="L247" s="94"/>
      <c r="M247" s="94"/>
      <c r="N247" s="94"/>
      <c r="O247" s="94"/>
      <c r="P247" s="94"/>
      <c r="Q247" s="94"/>
      <c r="R247" s="94"/>
      <c r="S247" s="94"/>
    </row>
    <row r="248" spans="1:21" x14ac:dyDescent="0.25">
      <c r="A248" s="95" t="s">
        <v>197</v>
      </c>
      <c r="B248" s="95"/>
      <c r="C248" s="95"/>
      <c r="D248" s="95"/>
      <c r="E248" s="95"/>
      <c r="F248" s="95"/>
      <c r="G248" s="95"/>
      <c r="H248" s="95"/>
      <c r="I248" s="95"/>
      <c r="J248" s="95"/>
      <c r="K248" s="95"/>
      <c r="L248" s="95"/>
      <c r="M248" s="95"/>
      <c r="N248" s="95"/>
      <c r="O248" s="95"/>
      <c r="P248" s="95"/>
      <c r="Q248" s="95"/>
      <c r="R248" s="95"/>
      <c r="S248" s="95"/>
    </row>
    <row r="249" spans="1:21" x14ac:dyDescent="0.25">
      <c r="A249" s="40"/>
      <c r="B249" s="35"/>
      <c r="C249" s="35"/>
      <c r="D249" s="35"/>
      <c r="E249" s="35"/>
      <c r="F249" s="35"/>
      <c r="G249" s="35"/>
      <c r="H249" s="35"/>
      <c r="I249" s="41"/>
      <c r="J249" s="42"/>
      <c r="K249" s="43" t="s">
        <v>110</v>
      </c>
      <c r="L249" s="35"/>
      <c r="M249" s="35"/>
      <c r="N249" s="35"/>
      <c r="O249" s="35"/>
      <c r="P249" s="35"/>
      <c r="Q249" s="35"/>
      <c r="R249" s="35"/>
      <c r="S249" s="35"/>
    </row>
    <row r="250" spans="1:21" x14ac:dyDescent="0.25">
      <c r="A250" s="35" t="s">
        <v>4</v>
      </c>
      <c r="B250" s="35"/>
      <c r="C250" s="35"/>
      <c r="D250" s="35"/>
      <c r="E250" s="96" t="s">
        <v>164</v>
      </c>
      <c r="F250" s="96"/>
      <c r="G250" s="96"/>
      <c r="H250" s="96"/>
      <c r="I250" s="96"/>
      <c r="J250" s="96"/>
      <c r="K250" s="96"/>
      <c r="L250" s="96"/>
      <c r="M250" s="96"/>
      <c r="N250" s="96"/>
      <c r="O250" s="96"/>
      <c r="P250" s="96"/>
      <c r="Q250" s="96"/>
      <c r="R250" s="96"/>
      <c r="S250" s="96"/>
    </row>
    <row r="251" spans="1:21" x14ac:dyDescent="0.25">
      <c r="A251" s="35" t="s">
        <v>5</v>
      </c>
      <c r="B251" s="35"/>
      <c r="C251" s="35"/>
      <c r="D251" s="35"/>
      <c r="E251" s="109">
        <v>5921030618</v>
      </c>
      <c r="F251" s="109"/>
      <c r="G251" s="109"/>
      <c r="H251" s="109"/>
      <c r="I251" s="109"/>
      <c r="J251" s="109"/>
      <c r="K251" s="109"/>
      <c r="L251" s="109"/>
      <c r="M251" s="109"/>
      <c r="N251" s="109"/>
      <c r="O251" s="109"/>
      <c r="P251" s="109"/>
      <c r="Q251" s="109"/>
      <c r="R251" s="109"/>
      <c r="S251" s="109"/>
    </row>
    <row r="252" spans="1:21" ht="6" customHeight="1" x14ac:dyDescent="0.25">
      <c r="A252" s="35"/>
      <c r="B252" s="35"/>
      <c r="C252" s="35"/>
      <c r="D252" s="35"/>
      <c r="E252" s="35"/>
      <c r="F252" s="35"/>
      <c r="G252" s="35"/>
      <c r="H252" s="35"/>
      <c r="I252" s="35"/>
      <c r="J252" s="35"/>
      <c r="K252" s="35"/>
      <c r="L252" s="35"/>
      <c r="M252" s="35"/>
      <c r="N252" s="35"/>
      <c r="O252" s="35"/>
      <c r="P252" s="35"/>
      <c r="Q252" s="35"/>
      <c r="R252" s="35"/>
      <c r="S252" s="35"/>
    </row>
    <row r="253" spans="1:21" ht="51.75" customHeight="1" x14ac:dyDescent="0.25">
      <c r="A253" s="98" t="s">
        <v>6</v>
      </c>
      <c r="B253" s="98" t="s">
        <v>0</v>
      </c>
      <c r="C253" s="98"/>
      <c r="D253" s="98"/>
      <c r="E253" s="98"/>
      <c r="F253" s="98" t="s">
        <v>25</v>
      </c>
      <c r="G253" s="99" t="s">
        <v>26</v>
      </c>
      <c r="H253" s="98" t="s">
        <v>11</v>
      </c>
      <c r="I253" s="98" t="s">
        <v>12</v>
      </c>
      <c r="J253" s="98" t="s">
        <v>27</v>
      </c>
      <c r="K253" s="103" t="s">
        <v>28</v>
      </c>
      <c r="L253" s="104"/>
      <c r="M253" s="105" t="s">
        <v>29</v>
      </c>
      <c r="N253" s="106"/>
      <c r="O253" s="98" t="s">
        <v>32</v>
      </c>
      <c r="P253" s="99" t="s">
        <v>38</v>
      </c>
      <c r="Q253" s="99" t="s">
        <v>37</v>
      </c>
      <c r="R253" s="98" t="s">
        <v>42</v>
      </c>
      <c r="S253" s="98" t="s">
        <v>13</v>
      </c>
    </row>
    <row r="254" spans="1:21" ht="132" x14ac:dyDescent="0.25">
      <c r="A254" s="98"/>
      <c r="B254" s="34" t="s">
        <v>7</v>
      </c>
      <c r="C254" s="34" t="s">
        <v>8</v>
      </c>
      <c r="D254" s="34" t="s">
        <v>9</v>
      </c>
      <c r="E254" s="34" t="s">
        <v>10</v>
      </c>
      <c r="F254" s="98"/>
      <c r="G254" s="100"/>
      <c r="H254" s="98"/>
      <c r="I254" s="98"/>
      <c r="J254" s="98"/>
      <c r="K254" s="34" t="s">
        <v>30</v>
      </c>
      <c r="L254" s="34" t="s">
        <v>31</v>
      </c>
      <c r="M254" s="34" t="s">
        <v>30</v>
      </c>
      <c r="N254" s="34" t="s">
        <v>31</v>
      </c>
      <c r="O254" s="98"/>
      <c r="P254" s="100"/>
      <c r="Q254" s="100"/>
      <c r="R254" s="98"/>
      <c r="S254" s="98"/>
    </row>
    <row r="255" spans="1:21" x14ac:dyDescent="0.25">
      <c r="A255" s="7">
        <v>1</v>
      </c>
      <c r="B255" s="7">
        <v>2</v>
      </c>
      <c r="C255" s="7">
        <v>3</v>
      </c>
      <c r="D255" s="7">
        <v>4</v>
      </c>
      <c r="E255" s="7">
        <v>5</v>
      </c>
      <c r="F255" s="7">
        <v>6</v>
      </c>
      <c r="G255" s="7">
        <v>7</v>
      </c>
      <c r="H255" s="7">
        <v>8</v>
      </c>
      <c r="I255" s="7">
        <v>9</v>
      </c>
      <c r="J255" s="7">
        <v>10</v>
      </c>
      <c r="K255" s="7">
        <v>11</v>
      </c>
      <c r="L255" s="7">
        <v>12</v>
      </c>
      <c r="M255" s="7">
        <v>13</v>
      </c>
      <c r="N255" s="7">
        <v>14</v>
      </c>
      <c r="O255" s="7">
        <v>15</v>
      </c>
      <c r="P255" s="7">
        <v>16</v>
      </c>
      <c r="Q255" s="7">
        <v>17</v>
      </c>
      <c r="R255" s="7">
        <v>18</v>
      </c>
      <c r="S255" s="7">
        <v>19</v>
      </c>
    </row>
    <row r="256" spans="1:21" ht="36" x14ac:dyDescent="0.25">
      <c r="A256" s="7">
        <v>168</v>
      </c>
      <c r="B256" s="8" t="s">
        <v>44</v>
      </c>
      <c r="C256" s="8" t="s">
        <v>45</v>
      </c>
      <c r="D256" s="8" t="s">
        <v>132</v>
      </c>
      <c r="E256" s="7">
        <v>28</v>
      </c>
      <c r="F256" s="7">
        <v>1583.6</v>
      </c>
      <c r="G256" s="7">
        <v>8.4600000000000009</v>
      </c>
      <c r="H256" s="8" t="s">
        <v>47</v>
      </c>
      <c r="I256" s="8" t="s">
        <v>165</v>
      </c>
      <c r="J256" s="8" t="s">
        <v>118</v>
      </c>
      <c r="K256" s="10">
        <v>503711.44</v>
      </c>
      <c r="L256" s="10">
        <f>F256*G256*6</f>
        <v>80383.536000000007</v>
      </c>
      <c r="M256" s="10">
        <v>363997.45</v>
      </c>
      <c r="N256" s="10">
        <v>63403.94</v>
      </c>
      <c r="O256" s="10">
        <f>K256-M256</f>
        <v>139713.99</v>
      </c>
      <c r="P256" s="10">
        <v>0</v>
      </c>
      <c r="Q256" s="10" t="s">
        <v>49</v>
      </c>
      <c r="R256" s="10" t="s">
        <v>49</v>
      </c>
      <c r="S256" s="10">
        <v>363997.45</v>
      </c>
      <c r="T256" s="50">
        <f>S256+P256</f>
        <v>363997.45</v>
      </c>
      <c r="U256" s="50">
        <f>S256+P256+O256</f>
        <v>503711.44</v>
      </c>
    </row>
    <row r="258" spans="1:19" x14ac:dyDescent="0.25">
      <c r="A258" s="96" t="s">
        <v>181</v>
      </c>
      <c r="B258" s="96"/>
      <c r="C258" s="96"/>
      <c r="D258" s="96"/>
      <c r="E258" s="96"/>
      <c r="F258" s="44"/>
      <c r="G258" s="44"/>
      <c r="H258" s="35"/>
      <c r="I258" s="44"/>
      <c r="J258" s="44"/>
      <c r="K258" s="35"/>
      <c r="L258" s="101" t="s">
        <v>182</v>
      </c>
      <c r="M258" s="101"/>
      <c r="N258" s="44"/>
      <c r="O258" s="35"/>
    </row>
    <row r="259" spans="1:19" x14ac:dyDescent="0.25">
      <c r="A259" s="35" t="s">
        <v>15</v>
      </c>
      <c r="B259" s="35"/>
      <c r="C259" s="35"/>
      <c r="D259" s="35"/>
      <c r="E259" s="35"/>
      <c r="F259" s="45"/>
      <c r="G259" s="45"/>
      <c r="H259" s="35"/>
      <c r="I259" s="36" t="s">
        <v>16</v>
      </c>
      <c r="J259" s="35"/>
      <c r="K259" s="35"/>
      <c r="L259" s="91" t="s">
        <v>17</v>
      </c>
      <c r="M259" s="91"/>
      <c r="N259" s="35"/>
      <c r="O259" s="35"/>
    </row>
    <row r="260" spans="1:19" x14ac:dyDescent="0.25">
      <c r="A260" s="35"/>
      <c r="B260" s="35"/>
      <c r="C260" s="35"/>
      <c r="D260" s="35"/>
      <c r="E260" s="35"/>
      <c r="F260" s="35"/>
      <c r="G260" s="35"/>
      <c r="H260" s="35"/>
      <c r="I260" s="35"/>
      <c r="J260" s="35"/>
      <c r="K260" s="46" t="s">
        <v>41</v>
      </c>
      <c r="L260" s="35"/>
      <c r="M260" s="35"/>
      <c r="N260" s="35"/>
      <c r="O260" s="35"/>
    </row>
    <row r="261" spans="1:19" x14ac:dyDescent="0.25">
      <c r="A261" s="35"/>
      <c r="B261" s="35"/>
      <c r="C261" s="35"/>
      <c r="D261" s="35"/>
      <c r="E261" s="35"/>
      <c r="F261" s="35"/>
      <c r="G261" s="35"/>
      <c r="H261" s="35"/>
      <c r="I261" s="35"/>
      <c r="J261" s="35"/>
      <c r="K261" s="35"/>
      <c r="L261" s="35"/>
      <c r="M261" s="35"/>
      <c r="N261" s="35"/>
      <c r="O261" s="35"/>
    </row>
    <row r="262" spans="1:19" x14ac:dyDescent="0.25">
      <c r="A262" s="35" t="s">
        <v>18</v>
      </c>
      <c r="B262" s="35"/>
      <c r="C262" s="101" t="s">
        <v>182</v>
      </c>
      <c r="D262" s="101"/>
      <c r="E262" s="35"/>
      <c r="F262" s="62">
        <v>43271</v>
      </c>
      <c r="G262" s="47"/>
      <c r="H262" s="107" t="s">
        <v>183</v>
      </c>
      <c r="I262" s="107"/>
      <c r="J262" s="35"/>
      <c r="K262" s="35"/>
      <c r="L262" s="35"/>
      <c r="M262" s="35"/>
      <c r="N262" s="35"/>
      <c r="O262" s="35"/>
    </row>
    <row r="263" spans="1:19" x14ac:dyDescent="0.25">
      <c r="A263" s="35"/>
      <c r="B263" s="35"/>
      <c r="C263" s="102" t="s">
        <v>19</v>
      </c>
      <c r="D263" s="102"/>
      <c r="E263" s="35"/>
      <c r="F263" s="48" t="s">
        <v>20</v>
      </c>
      <c r="G263" s="35"/>
      <c r="H263" s="48" t="s">
        <v>21</v>
      </c>
      <c r="I263" s="35"/>
      <c r="J263" s="35"/>
      <c r="K263" s="35"/>
      <c r="L263" s="35"/>
      <c r="M263" s="35"/>
      <c r="N263" s="35"/>
      <c r="O263" s="35"/>
    </row>
    <row r="265" spans="1:19" x14ac:dyDescent="0.25">
      <c r="A265" s="94" t="s">
        <v>1</v>
      </c>
      <c r="B265" s="94"/>
      <c r="C265" s="94"/>
      <c r="D265" s="94"/>
      <c r="E265" s="94"/>
      <c r="F265" s="94"/>
      <c r="G265" s="94"/>
      <c r="H265" s="94"/>
      <c r="I265" s="94"/>
      <c r="J265" s="94"/>
      <c r="K265" s="94"/>
      <c r="L265" s="94"/>
      <c r="M265" s="94"/>
      <c r="N265" s="94"/>
      <c r="O265" s="94"/>
      <c r="P265" s="94"/>
      <c r="Q265" s="94"/>
      <c r="R265" s="94"/>
      <c r="S265" s="94"/>
    </row>
    <row r="266" spans="1:19" x14ac:dyDescent="0.25">
      <c r="A266" s="94" t="s">
        <v>2</v>
      </c>
      <c r="B266" s="94"/>
      <c r="C266" s="94"/>
      <c r="D266" s="94"/>
      <c r="E266" s="94"/>
      <c r="F266" s="94"/>
      <c r="G266" s="94"/>
      <c r="H266" s="94"/>
      <c r="I266" s="94"/>
      <c r="J266" s="94"/>
      <c r="K266" s="94"/>
      <c r="L266" s="94"/>
      <c r="M266" s="94"/>
      <c r="N266" s="94"/>
      <c r="O266" s="94"/>
      <c r="P266" s="94"/>
      <c r="Q266" s="94"/>
      <c r="R266" s="94"/>
      <c r="S266" s="94"/>
    </row>
    <row r="267" spans="1:19" x14ac:dyDescent="0.25">
      <c r="A267" s="94" t="s">
        <v>3</v>
      </c>
      <c r="B267" s="94"/>
      <c r="C267" s="94"/>
      <c r="D267" s="94"/>
      <c r="E267" s="94"/>
      <c r="F267" s="94"/>
      <c r="G267" s="94"/>
      <c r="H267" s="94"/>
      <c r="I267" s="94"/>
      <c r="J267" s="94"/>
      <c r="K267" s="94"/>
      <c r="L267" s="94"/>
      <c r="M267" s="94"/>
      <c r="N267" s="94"/>
      <c r="O267" s="94"/>
      <c r="P267" s="94"/>
      <c r="Q267" s="94"/>
      <c r="R267" s="94"/>
      <c r="S267" s="94"/>
    </row>
    <row r="268" spans="1:19" x14ac:dyDescent="0.25">
      <c r="A268" s="95" t="s">
        <v>198</v>
      </c>
      <c r="B268" s="95"/>
      <c r="C268" s="95"/>
      <c r="D268" s="95"/>
      <c r="E268" s="95"/>
      <c r="F268" s="95"/>
      <c r="G268" s="95"/>
      <c r="H268" s="95"/>
      <c r="I268" s="95"/>
      <c r="J268" s="95"/>
      <c r="K268" s="95"/>
      <c r="L268" s="95"/>
      <c r="M268" s="95"/>
      <c r="N268" s="95"/>
      <c r="O268" s="95"/>
      <c r="P268" s="95"/>
      <c r="Q268" s="95"/>
      <c r="R268" s="95"/>
      <c r="S268" s="95"/>
    </row>
    <row r="269" spans="1:19" x14ac:dyDescent="0.25">
      <c r="A269" s="40"/>
      <c r="B269" s="35"/>
      <c r="C269" s="35"/>
      <c r="D269" s="35"/>
      <c r="E269" s="35"/>
      <c r="F269" s="35"/>
      <c r="G269" s="35"/>
      <c r="H269" s="35"/>
      <c r="I269" s="41"/>
      <c r="J269" s="42"/>
      <c r="K269" s="43" t="s">
        <v>110</v>
      </c>
      <c r="L269" s="35"/>
      <c r="M269" s="35"/>
      <c r="N269" s="35"/>
      <c r="O269" s="35"/>
      <c r="P269" s="35"/>
      <c r="Q269" s="35"/>
      <c r="R269" s="35"/>
      <c r="S269" s="35"/>
    </row>
    <row r="270" spans="1:19" x14ac:dyDescent="0.25">
      <c r="A270" s="35" t="s">
        <v>4</v>
      </c>
      <c r="B270" s="35"/>
      <c r="C270" s="35"/>
      <c r="D270" s="35"/>
      <c r="E270" s="96" t="s">
        <v>166</v>
      </c>
      <c r="F270" s="96"/>
      <c r="G270" s="96"/>
      <c r="H270" s="96"/>
      <c r="I270" s="96"/>
      <c r="J270" s="96"/>
      <c r="K270" s="96"/>
      <c r="L270" s="96"/>
      <c r="M270" s="96"/>
      <c r="N270" s="96"/>
      <c r="O270" s="96"/>
      <c r="P270" s="96"/>
      <c r="Q270" s="96"/>
      <c r="R270" s="96"/>
      <c r="S270" s="96"/>
    </row>
    <row r="271" spans="1:19" x14ac:dyDescent="0.25">
      <c r="A271" s="35" t="s">
        <v>5</v>
      </c>
      <c r="B271" s="35"/>
      <c r="C271" s="35"/>
      <c r="D271" s="35"/>
      <c r="E271" s="109">
        <v>5921026178</v>
      </c>
      <c r="F271" s="109"/>
      <c r="G271" s="109"/>
      <c r="H271" s="109"/>
      <c r="I271" s="109"/>
      <c r="J271" s="109"/>
      <c r="K271" s="109"/>
      <c r="L271" s="109"/>
      <c r="M271" s="109"/>
      <c r="N271" s="109"/>
      <c r="O271" s="109"/>
      <c r="P271" s="109"/>
      <c r="Q271" s="109"/>
      <c r="R271" s="109"/>
      <c r="S271" s="109"/>
    </row>
    <row r="272" spans="1:19" x14ac:dyDescent="0.25">
      <c r="A272" s="35"/>
      <c r="B272" s="35"/>
      <c r="C272" s="35"/>
      <c r="D272" s="35"/>
      <c r="E272" s="35"/>
      <c r="F272" s="35"/>
      <c r="G272" s="35"/>
      <c r="H272" s="35"/>
      <c r="I272" s="35"/>
      <c r="J272" s="35"/>
      <c r="K272" s="35"/>
      <c r="L272" s="35"/>
      <c r="M272" s="35"/>
      <c r="N272" s="35"/>
      <c r="O272" s="35"/>
      <c r="P272" s="35"/>
      <c r="Q272" s="35"/>
      <c r="R272" s="35"/>
      <c r="S272" s="35"/>
    </row>
    <row r="273" spans="1:21" ht="105" customHeight="1" x14ac:dyDescent="0.25">
      <c r="A273" s="98" t="s">
        <v>6</v>
      </c>
      <c r="B273" s="98" t="s">
        <v>0</v>
      </c>
      <c r="C273" s="98"/>
      <c r="D273" s="98"/>
      <c r="E273" s="98"/>
      <c r="F273" s="98" t="s">
        <v>25</v>
      </c>
      <c r="G273" s="99" t="s">
        <v>26</v>
      </c>
      <c r="H273" s="98" t="s">
        <v>11</v>
      </c>
      <c r="I273" s="98" t="s">
        <v>12</v>
      </c>
      <c r="J273" s="98" t="s">
        <v>27</v>
      </c>
      <c r="K273" s="103" t="s">
        <v>28</v>
      </c>
      <c r="L273" s="104"/>
      <c r="M273" s="105" t="s">
        <v>29</v>
      </c>
      <c r="N273" s="106"/>
      <c r="O273" s="98" t="s">
        <v>32</v>
      </c>
      <c r="P273" s="99" t="s">
        <v>38</v>
      </c>
      <c r="Q273" s="99" t="s">
        <v>37</v>
      </c>
      <c r="R273" s="98" t="s">
        <v>42</v>
      </c>
      <c r="S273" s="98" t="s">
        <v>13</v>
      </c>
    </row>
    <row r="274" spans="1:21" ht="176.25" customHeight="1" x14ac:dyDescent="0.25">
      <c r="A274" s="98"/>
      <c r="B274" s="34" t="s">
        <v>7</v>
      </c>
      <c r="C274" s="34" t="s">
        <v>8</v>
      </c>
      <c r="D274" s="34" t="s">
        <v>9</v>
      </c>
      <c r="E274" s="34" t="s">
        <v>10</v>
      </c>
      <c r="F274" s="98"/>
      <c r="G274" s="100"/>
      <c r="H274" s="98"/>
      <c r="I274" s="98"/>
      <c r="J274" s="98"/>
      <c r="K274" s="34" t="s">
        <v>30</v>
      </c>
      <c r="L274" s="34" t="s">
        <v>31</v>
      </c>
      <c r="M274" s="34" t="s">
        <v>30</v>
      </c>
      <c r="N274" s="34" t="s">
        <v>31</v>
      </c>
      <c r="O274" s="98"/>
      <c r="P274" s="100"/>
      <c r="Q274" s="100"/>
      <c r="R274" s="98"/>
      <c r="S274" s="98"/>
    </row>
    <row r="275" spans="1:21" x14ac:dyDescent="0.25">
      <c r="A275" s="7">
        <v>1</v>
      </c>
      <c r="B275" s="7">
        <v>2</v>
      </c>
      <c r="C275" s="7">
        <v>3</v>
      </c>
      <c r="D275" s="7">
        <v>4</v>
      </c>
      <c r="E275" s="7">
        <v>5</v>
      </c>
      <c r="F275" s="7">
        <v>6</v>
      </c>
      <c r="G275" s="7">
        <v>7</v>
      </c>
      <c r="H275" s="7">
        <v>8</v>
      </c>
      <c r="I275" s="7">
        <v>9</v>
      </c>
      <c r="J275" s="7">
        <v>10</v>
      </c>
      <c r="K275" s="7">
        <v>11</v>
      </c>
      <c r="L275" s="7">
        <v>12</v>
      </c>
      <c r="M275" s="7">
        <v>13</v>
      </c>
      <c r="N275" s="7">
        <v>14</v>
      </c>
      <c r="O275" s="7">
        <v>15</v>
      </c>
      <c r="P275" s="7">
        <v>16</v>
      </c>
      <c r="Q275" s="7">
        <v>17</v>
      </c>
      <c r="R275" s="7">
        <v>18</v>
      </c>
      <c r="S275" s="7">
        <v>19</v>
      </c>
    </row>
    <row r="276" spans="1:21" ht="45.75" customHeight="1" x14ac:dyDescent="0.25">
      <c r="A276" s="7">
        <v>3761</v>
      </c>
      <c r="B276" s="8" t="s">
        <v>44</v>
      </c>
      <c r="C276" s="8" t="s">
        <v>45</v>
      </c>
      <c r="D276" s="8" t="s">
        <v>102</v>
      </c>
      <c r="E276" s="7">
        <v>74</v>
      </c>
      <c r="F276" s="7">
        <v>2560.6999999999998</v>
      </c>
      <c r="G276" s="7">
        <v>8.4600000000000009</v>
      </c>
      <c r="H276" s="8" t="s">
        <v>47</v>
      </c>
      <c r="I276" s="8" t="s">
        <v>168</v>
      </c>
      <c r="J276" s="8" t="s">
        <v>131</v>
      </c>
      <c r="K276" s="10">
        <v>500800.2</v>
      </c>
      <c r="L276" s="10">
        <f>F276*G276*6</f>
        <v>129981.13200000001</v>
      </c>
      <c r="M276" s="10">
        <v>421240.62</v>
      </c>
      <c r="N276" s="10">
        <v>97600.12</v>
      </c>
      <c r="O276" s="10">
        <f>K276-M276</f>
        <v>79559.580000000016</v>
      </c>
      <c r="P276" s="10">
        <v>152640</v>
      </c>
      <c r="Q276" s="10" t="s">
        <v>49</v>
      </c>
      <c r="R276" s="10" t="s">
        <v>49</v>
      </c>
      <c r="S276" s="10">
        <v>268600.65000000002</v>
      </c>
      <c r="T276" s="50">
        <f>S276+P276</f>
        <v>421240.65</v>
      </c>
      <c r="U276" s="50">
        <f>S276+P276+O276</f>
        <v>500800.23000000004</v>
      </c>
    </row>
    <row r="277" spans="1:21" ht="45" customHeight="1" x14ac:dyDescent="0.25">
      <c r="A277" s="27">
        <v>165</v>
      </c>
      <c r="B277" s="8" t="s">
        <v>44</v>
      </c>
      <c r="C277" s="8" t="s">
        <v>45</v>
      </c>
      <c r="D277" s="8" t="s">
        <v>102</v>
      </c>
      <c r="E277" s="69">
        <v>78</v>
      </c>
      <c r="F277" s="69">
        <v>2537</v>
      </c>
      <c r="G277" s="7">
        <v>8.4600000000000009</v>
      </c>
      <c r="H277" s="8" t="s">
        <v>47</v>
      </c>
      <c r="I277" s="8" t="s">
        <v>167</v>
      </c>
      <c r="J277" s="66">
        <v>42036</v>
      </c>
      <c r="K277" s="68">
        <v>807102.6</v>
      </c>
      <c r="L277" s="10">
        <f>F277*G277*6</f>
        <v>128778.12</v>
      </c>
      <c r="M277" s="67">
        <v>682730.4</v>
      </c>
      <c r="N277" s="67">
        <v>116562.76</v>
      </c>
      <c r="O277" s="10">
        <f>K277-M277</f>
        <v>124372.19999999995</v>
      </c>
      <c r="P277" s="67">
        <v>130516</v>
      </c>
      <c r="Q277" s="10" t="s">
        <v>49</v>
      </c>
      <c r="R277" s="10" t="s">
        <v>49</v>
      </c>
      <c r="S277" s="68">
        <v>552214.4</v>
      </c>
      <c r="T277" s="50">
        <f>S277+P277</f>
        <v>682730.4</v>
      </c>
      <c r="U277" s="50">
        <f>S277+P277+O277</f>
        <v>807102.6</v>
      </c>
    </row>
    <row r="278" spans="1:21" x14ac:dyDescent="0.25">
      <c r="A278" s="96" t="s">
        <v>181</v>
      </c>
      <c r="B278" s="96"/>
      <c r="C278" s="96"/>
      <c r="D278" s="96"/>
      <c r="E278" s="96"/>
      <c r="F278" s="44"/>
      <c r="G278" s="44"/>
      <c r="H278" s="35"/>
      <c r="I278" s="44"/>
      <c r="J278" s="44"/>
      <c r="K278" s="35"/>
      <c r="L278" s="101" t="s">
        <v>182</v>
      </c>
      <c r="M278" s="101"/>
      <c r="N278" s="44"/>
      <c r="O278" s="35"/>
    </row>
    <row r="279" spans="1:21" x14ac:dyDescent="0.25">
      <c r="A279" s="35" t="s">
        <v>15</v>
      </c>
      <c r="B279" s="35"/>
      <c r="C279" s="35"/>
      <c r="D279" s="35"/>
      <c r="E279" s="35"/>
      <c r="F279" s="45"/>
      <c r="G279" s="45"/>
      <c r="H279" s="35"/>
      <c r="I279" s="36" t="s">
        <v>16</v>
      </c>
      <c r="J279" s="35"/>
      <c r="K279" s="35"/>
      <c r="L279" s="91" t="s">
        <v>17</v>
      </c>
      <c r="M279" s="91"/>
      <c r="N279" s="35"/>
      <c r="O279" s="35"/>
    </row>
    <row r="280" spans="1:21" x14ac:dyDescent="0.25">
      <c r="A280" s="35"/>
      <c r="B280" s="35"/>
      <c r="C280" s="35"/>
      <c r="D280" s="35"/>
      <c r="E280" s="35"/>
      <c r="F280" s="35"/>
      <c r="G280" s="35"/>
      <c r="H280" s="35"/>
      <c r="I280" s="35"/>
      <c r="J280" s="35"/>
      <c r="K280" s="46" t="s">
        <v>41</v>
      </c>
      <c r="L280" s="35"/>
      <c r="M280" s="35"/>
      <c r="N280" s="35"/>
      <c r="O280" s="35"/>
    </row>
    <row r="281" spans="1:21" x14ac:dyDescent="0.25">
      <c r="A281" s="35"/>
      <c r="B281" s="35"/>
      <c r="C281" s="35"/>
      <c r="D281" s="35"/>
      <c r="E281" s="35"/>
      <c r="F281" s="35"/>
      <c r="G281" s="35"/>
      <c r="H281" s="35"/>
      <c r="I281" s="35"/>
      <c r="J281" s="35"/>
      <c r="K281" s="35"/>
      <c r="L281" s="35"/>
      <c r="M281" s="35"/>
      <c r="N281" s="35"/>
      <c r="O281" s="35"/>
    </row>
    <row r="282" spans="1:21" x14ac:dyDescent="0.25">
      <c r="A282" s="35" t="s">
        <v>18</v>
      </c>
      <c r="B282" s="35"/>
      <c r="C282" s="101" t="s">
        <v>182</v>
      </c>
      <c r="D282" s="101"/>
      <c r="E282" s="35"/>
      <c r="F282" s="62">
        <v>43271</v>
      </c>
      <c r="G282" s="47"/>
      <c r="H282" s="107" t="s">
        <v>183</v>
      </c>
      <c r="I282" s="107"/>
      <c r="J282" s="35"/>
      <c r="K282" s="35"/>
      <c r="L282" s="35"/>
      <c r="M282" s="35"/>
      <c r="N282" s="35"/>
      <c r="O282" s="35"/>
    </row>
    <row r="283" spans="1:21" x14ac:dyDescent="0.25">
      <c r="A283" s="35"/>
      <c r="B283" s="35"/>
      <c r="C283" s="102" t="s">
        <v>19</v>
      </c>
      <c r="D283" s="102"/>
      <c r="E283" s="35"/>
      <c r="F283" s="48" t="s">
        <v>20</v>
      </c>
      <c r="G283" s="35"/>
      <c r="H283" s="48" t="s">
        <v>21</v>
      </c>
      <c r="I283" s="35"/>
      <c r="J283" s="35"/>
      <c r="K283" s="35"/>
      <c r="L283" s="35"/>
      <c r="M283" s="35"/>
      <c r="N283" s="35"/>
      <c r="O283" s="35"/>
    </row>
    <row r="285" spans="1:21" x14ac:dyDescent="0.25">
      <c r="A285" s="94" t="s">
        <v>1</v>
      </c>
      <c r="B285" s="94"/>
      <c r="C285" s="94"/>
      <c r="D285" s="94"/>
      <c r="E285" s="94"/>
      <c r="F285" s="94"/>
      <c r="G285" s="94"/>
      <c r="H285" s="94"/>
      <c r="I285" s="94"/>
      <c r="J285" s="94"/>
      <c r="K285" s="94"/>
      <c r="L285" s="94"/>
      <c r="M285" s="94"/>
      <c r="N285" s="94"/>
      <c r="O285" s="94"/>
      <c r="P285" s="94"/>
      <c r="Q285" s="94"/>
      <c r="R285" s="94"/>
      <c r="S285" s="94"/>
    </row>
    <row r="286" spans="1:21" x14ac:dyDescent="0.25">
      <c r="A286" s="94" t="s">
        <v>2</v>
      </c>
      <c r="B286" s="94"/>
      <c r="C286" s="94"/>
      <c r="D286" s="94"/>
      <c r="E286" s="94"/>
      <c r="F286" s="94"/>
      <c r="G286" s="94"/>
      <c r="H286" s="94"/>
      <c r="I286" s="94"/>
      <c r="J286" s="94"/>
      <c r="K286" s="94"/>
      <c r="L286" s="94"/>
      <c r="M286" s="94"/>
      <c r="N286" s="94"/>
      <c r="O286" s="94"/>
      <c r="P286" s="94"/>
      <c r="Q286" s="94"/>
      <c r="R286" s="94"/>
      <c r="S286" s="94"/>
    </row>
    <row r="287" spans="1:21" x14ac:dyDescent="0.25">
      <c r="A287" s="94" t="s">
        <v>3</v>
      </c>
      <c r="B287" s="94"/>
      <c r="C287" s="94"/>
      <c r="D287" s="94"/>
      <c r="E287" s="94"/>
      <c r="F287" s="94"/>
      <c r="G287" s="94"/>
      <c r="H287" s="94"/>
      <c r="I287" s="94"/>
      <c r="J287" s="94"/>
      <c r="K287" s="94"/>
      <c r="L287" s="94"/>
      <c r="M287" s="94"/>
      <c r="N287" s="94"/>
      <c r="O287" s="94"/>
      <c r="P287" s="94"/>
      <c r="Q287" s="94"/>
      <c r="R287" s="94"/>
      <c r="S287" s="94"/>
    </row>
    <row r="288" spans="1:21" x14ac:dyDescent="0.25">
      <c r="A288" s="95" t="s">
        <v>205</v>
      </c>
      <c r="B288" s="95"/>
      <c r="C288" s="95"/>
      <c r="D288" s="95"/>
      <c r="E288" s="95"/>
      <c r="F288" s="95"/>
      <c r="G288" s="95"/>
      <c r="H288" s="95"/>
      <c r="I288" s="95"/>
      <c r="J288" s="95"/>
      <c r="K288" s="95"/>
      <c r="L288" s="95"/>
      <c r="M288" s="95"/>
      <c r="N288" s="95"/>
      <c r="O288" s="95"/>
      <c r="P288" s="95"/>
      <c r="Q288" s="95"/>
      <c r="R288" s="95"/>
      <c r="S288" s="95"/>
    </row>
    <row r="289" spans="1:21" x14ac:dyDescent="0.25">
      <c r="A289" s="40"/>
      <c r="B289" s="35"/>
      <c r="C289" s="35"/>
      <c r="D289" s="35"/>
      <c r="E289" s="35"/>
      <c r="F289" s="35"/>
      <c r="G289" s="35"/>
      <c r="H289" s="35"/>
      <c r="I289" s="41"/>
      <c r="J289" s="42"/>
      <c r="K289" s="43" t="s">
        <v>110</v>
      </c>
      <c r="L289" s="35"/>
      <c r="M289" s="35"/>
      <c r="N289" s="35"/>
      <c r="O289" s="35"/>
      <c r="P289" s="35"/>
      <c r="Q289" s="35"/>
      <c r="R289" s="35"/>
      <c r="S289" s="35"/>
    </row>
    <row r="290" spans="1:21" x14ac:dyDescent="0.25">
      <c r="A290" s="35" t="s">
        <v>4</v>
      </c>
      <c r="B290" s="35"/>
      <c r="C290" s="35"/>
      <c r="D290" s="35"/>
      <c r="E290" s="96" t="s">
        <v>169</v>
      </c>
      <c r="F290" s="96"/>
      <c r="G290" s="96"/>
      <c r="H290" s="96"/>
      <c r="I290" s="96"/>
      <c r="J290" s="96"/>
      <c r="K290" s="96"/>
      <c r="L290" s="96"/>
      <c r="M290" s="96"/>
      <c r="N290" s="96"/>
      <c r="O290" s="96"/>
      <c r="P290" s="96"/>
      <c r="Q290" s="96"/>
      <c r="R290" s="96"/>
      <c r="S290" s="96"/>
    </row>
    <row r="291" spans="1:21" x14ac:dyDescent="0.25">
      <c r="A291" s="35" t="s">
        <v>5</v>
      </c>
      <c r="B291" s="35"/>
      <c r="C291" s="35"/>
      <c r="D291" s="35"/>
      <c r="E291" s="109">
        <v>5921026185</v>
      </c>
      <c r="F291" s="109"/>
      <c r="G291" s="109"/>
      <c r="H291" s="109"/>
      <c r="I291" s="109"/>
      <c r="J291" s="109"/>
      <c r="K291" s="109"/>
      <c r="L291" s="109"/>
      <c r="M291" s="109"/>
      <c r="N291" s="109"/>
      <c r="O291" s="109"/>
      <c r="P291" s="109"/>
      <c r="Q291" s="109"/>
      <c r="R291" s="109"/>
      <c r="S291" s="109"/>
    </row>
    <row r="292" spans="1:21" x14ac:dyDescent="0.25">
      <c r="A292" s="35"/>
      <c r="B292" s="35"/>
      <c r="C292" s="35"/>
      <c r="D292" s="35"/>
      <c r="E292" s="35"/>
      <c r="F292" s="35"/>
      <c r="G292" s="35"/>
      <c r="H292" s="35"/>
      <c r="I292" s="35"/>
      <c r="J292" s="35"/>
      <c r="K292" s="35"/>
      <c r="L292" s="35"/>
      <c r="M292" s="35"/>
      <c r="N292" s="35"/>
      <c r="O292" s="35"/>
      <c r="P292" s="35"/>
      <c r="Q292" s="35"/>
      <c r="R292" s="35"/>
      <c r="S292" s="35"/>
    </row>
    <row r="293" spans="1:21" ht="77.25" customHeight="1" x14ac:dyDescent="0.25">
      <c r="A293" s="98" t="s">
        <v>6</v>
      </c>
      <c r="B293" s="98" t="s">
        <v>0</v>
      </c>
      <c r="C293" s="98"/>
      <c r="D293" s="98"/>
      <c r="E293" s="98"/>
      <c r="F293" s="98" t="s">
        <v>25</v>
      </c>
      <c r="G293" s="99" t="s">
        <v>26</v>
      </c>
      <c r="H293" s="98" t="s">
        <v>11</v>
      </c>
      <c r="I293" s="98" t="s">
        <v>12</v>
      </c>
      <c r="J293" s="98" t="s">
        <v>27</v>
      </c>
      <c r="K293" s="103" t="s">
        <v>28</v>
      </c>
      <c r="L293" s="104"/>
      <c r="M293" s="105" t="s">
        <v>29</v>
      </c>
      <c r="N293" s="106"/>
      <c r="O293" s="98" t="s">
        <v>32</v>
      </c>
      <c r="P293" s="99" t="s">
        <v>38</v>
      </c>
      <c r="Q293" s="99" t="s">
        <v>37</v>
      </c>
      <c r="R293" s="98" t="s">
        <v>42</v>
      </c>
      <c r="S293" s="98" t="s">
        <v>13</v>
      </c>
    </row>
    <row r="294" spans="1:21" ht="214.5" customHeight="1" x14ac:dyDescent="0.25">
      <c r="A294" s="98"/>
      <c r="B294" s="34" t="s">
        <v>7</v>
      </c>
      <c r="C294" s="34" t="s">
        <v>8</v>
      </c>
      <c r="D294" s="34" t="s">
        <v>9</v>
      </c>
      <c r="E294" s="34" t="s">
        <v>10</v>
      </c>
      <c r="F294" s="98"/>
      <c r="G294" s="100"/>
      <c r="H294" s="98"/>
      <c r="I294" s="98"/>
      <c r="J294" s="98"/>
      <c r="K294" s="34" t="s">
        <v>30</v>
      </c>
      <c r="L294" s="34" t="s">
        <v>31</v>
      </c>
      <c r="M294" s="34" t="s">
        <v>30</v>
      </c>
      <c r="N294" s="34" t="s">
        <v>31</v>
      </c>
      <c r="O294" s="98"/>
      <c r="P294" s="100"/>
      <c r="Q294" s="100"/>
      <c r="R294" s="98"/>
      <c r="S294" s="98"/>
    </row>
    <row r="295" spans="1:21" x14ac:dyDescent="0.25">
      <c r="A295" s="7">
        <v>1</v>
      </c>
      <c r="B295" s="7">
        <v>2</v>
      </c>
      <c r="C295" s="7">
        <v>3</v>
      </c>
      <c r="D295" s="7">
        <v>4</v>
      </c>
      <c r="E295" s="7">
        <v>5</v>
      </c>
      <c r="F295" s="7">
        <v>6</v>
      </c>
      <c r="G295" s="7">
        <v>7</v>
      </c>
      <c r="H295" s="7">
        <v>8</v>
      </c>
      <c r="I295" s="7">
        <v>9</v>
      </c>
      <c r="J295" s="7">
        <v>10</v>
      </c>
      <c r="K295" s="7">
        <v>11</v>
      </c>
      <c r="L295" s="7">
        <v>12</v>
      </c>
      <c r="M295" s="7">
        <v>13</v>
      </c>
      <c r="N295" s="7">
        <v>14</v>
      </c>
      <c r="O295" s="7">
        <v>15</v>
      </c>
      <c r="P295" s="7">
        <v>16</v>
      </c>
      <c r="Q295" s="7">
        <v>17</v>
      </c>
      <c r="R295" s="7">
        <v>18</v>
      </c>
      <c r="S295" s="7">
        <v>19</v>
      </c>
    </row>
    <row r="296" spans="1:21" ht="54.75" customHeight="1" x14ac:dyDescent="0.25">
      <c r="A296" s="7">
        <v>1092</v>
      </c>
      <c r="B296" s="8" t="s">
        <v>44</v>
      </c>
      <c r="C296" s="8" t="s">
        <v>45</v>
      </c>
      <c r="D296" s="8" t="s">
        <v>87</v>
      </c>
      <c r="E296" s="7">
        <v>2</v>
      </c>
      <c r="F296" s="7">
        <v>4582.3</v>
      </c>
      <c r="G296" s="7">
        <v>8.4600000000000009</v>
      </c>
      <c r="H296" s="8" t="s">
        <v>170</v>
      </c>
      <c r="I296" s="8" t="s">
        <v>171</v>
      </c>
      <c r="J296" s="8" t="s">
        <v>118</v>
      </c>
      <c r="K296" s="10">
        <v>1457537.9</v>
      </c>
      <c r="L296" s="10">
        <f>F296*G296*6</f>
        <v>232597.54800000007</v>
      </c>
      <c r="M296" s="10">
        <v>978308.9</v>
      </c>
      <c r="N296" s="10">
        <v>163106.48000000001</v>
      </c>
      <c r="O296" s="10">
        <f>K296-M296</f>
        <v>479228.99999999988</v>
      </c>
      <c r="P296" s="10">
        <v>190000</v>
      </c>
      <c r="Q296" s="10" t="s">
        <v>49</v>
      </c>
      <c r="R296" s="10" t="s">
        <v>49</v>
      </c>
      <c r="S296" s="10">
        <v>788308.9</v>
      </c>
      <c r="T296" s="50">
        <f>S296+P296</f>
        <v>978308.9</v>
      </c>
      <c r="U296" s="50">
        <f>S296+P296+O296</f>
        <v>1457537.9</v>
      </c>
    </row>
    <row r="297" spans="1:21" ht="36" customHeight="1" x14ac:dyDescent="0.25">
      <c r="A297" s="96" t="s">
        <v>181</v>
      </c>
      <c r="B297" s="96"/>
      <c r="C297" s="96"/>
      <c r="D297" s="96"/>
      <c r="E297" s="96"/>
      <c r="F297" s="44"/>
      <c r="G297" s="44"/>
      <c r="H297" s="35"/>
      <c r="I297" s="44"/>
      <c r="J297" s="44"/>
      <c r="K297" s="35"/>
      <c r="L297" s="101" t="s">
        <v>182</v>
      </c>
      <c r="M297" s="101"/>
      <c r="N297" s="44"/>
      <c r="O297" s="35"/>
    </row>
    <row r="298" spans="1:21" x14ac:dyDescent="0.25">
      <c r="A298" s="35" t="s">
        <v>15</v>
      </c>
      <c r="B298" s="35"/>
      <c r="C298" s="35"/>
      <c r="D298" s="35"/>
      <c r="E298" s="35"/>
      <c r="F298" s="45"/>
      <c r="G298" s="45"/>
      <c r="H298" s="35"/>
      <c r="I298" s="36" t="s">
        <v>16</v>
      </c>
      <c r="J298" s="35"/>
      <c r="K298" s="35"/>
      <c r="L298" s="91" t="s">
        <v>17</v>
      </c>
      <c r="M298" s="91"/>
      <c r="N298" s="35"/>
      <c r="O298" s="35"/>
    </row>
    <row r="299" spans="1:21" x14ac:dyDescent="0.25">
      <c r="A299" s="35"/>
      <c r="B299" s="35"/>
      <c r="C299" s="35"/>
      <c r="D299" s="35"/>
      <c r="E299" s="35"/>
      <c r="F299" s="35"/>
      <c r="G299" s="35"/>
      <c r="H299" s="35"/>
      <c r="I299" s="35"/>
      <c r="J299" s="35"/>
      <c r="K299" s="46" t="s">
        <v>41</v>
      </c>
      <c r="L299" s="35"/>
      <c r="M299" s="35"/>
      <c r="N299" s="35"/>
      <c r="O299" s="35"/>
    </row>
    <row r="300" spans="1:21" x14ac:dyDescent="0.25">
      <c r="A300" s="35"/>
      <c r="B300" s="35"/>
      <c r="C300" s="35"/>
      <c r="D300" s="35"/>
      <c r="E300" s="35"/>
      <c r="F300" s="35"/>
      <c r="G300" s="35"/>
      <c r="H300" s="35"/>
      <c r="I300" s="35"/>
      <c r="J300" s="35"/>
      <c r="K300" s="35"/>
      <c r="L300" s="35"/>
      <c r="M300" s="35"/>
      <c r="N300" s="35"/>
      <c r="O300" s="35"/>
    </row>
    <row r="301" spans="1:21" x14ac:dyDescent="0.25">
      <c r="A301" s="35" t="s">
        <v>18</v>
      </c>
      <c r="B301" s="35"/>
      <c r="C301" s="101" t="s">
        <v>182</v>
      </c>
      <c r="D301" s="101"/>
      <c r="E301" s="35"/>
      <c r="F301" s="62">
        <v>43276</v>
      </c>
      <c r="G301" s="47"/>
      <c r="H301" s="107" t="s">
        <v>183</v>
      </c>
      <c r="I301" s="107"/>
      <c r="J301" s="35"/>
      <c r="K301" s="35"/>
      <c r="L301" s="35"/>
      <c r="M301" s="35"/>
      <c r="N301" s="35"/>
      <c r="O301" s="35"/>
    </row>
    <row r="302" spans="1:21" x14ac:dyDescent="0.25">
      <c r="A302" s="35"/>
      <c r="B302" s="35"/>
      <c r="C302" s="102" t="s">
        <v>19</v>
      </c>
      <c r="D302" s="102"/>
      <c r="E302" s="35"/>
      <c r="F302" s="48" t="s">
        <v>20</v>
      </c>
      <c r="G302" s="35"/>
      <c r="H302" s="48" t="s">
        <v>21</v>
      </c>
      <c r="I302" s="35"/>
      <c r="J302" s="35"/>
      <c r="K302" s="35"/>
      <c r="L302" s="35"/>
      <c r="M302" s="35"/>
      <c r="N302" s="35"/>
      <c r="O302" s="35"/>
    </row>
    <row r="304" spans="1:21" x14ac:dyDescent="0.25">
      <c r="A304" s="94" t="s">
        <v>1</v>
      </c>
      <c r="B304" s="94"/>
      <c r="C304" s="94"/>
      <c r="D304" s="94"/>
      <c r="E304" s="94"/>
      <c r="F304" s="94"/>
      <c r="G304" s="94"/>
      <c r="H304" s="94"/>
      <c r="I304" s="94"/>
      <c r="J304" s="94"/>
      <c r="K304" s="94"/>
      <c r="L304" s="94"/>
      <c r="M304" s="94"/>
      <c r="N304" s="94"/>
      <c r="O304" s="94"/>
      <c r="P304" s="94"/>
      <c r="Q304" s="94"/>
      <c r="R304" s="94"/>
      <c r="S304" s="94"/>
    </row>
    <row r="305" spans="1:21" x14ac:dyDescent="0.25">
      <c r="A305" s="94" t="s">
        <v>2</v>
      </c>
      <c r="B305" s="94"/>
      <c r="C305" s="94"/>
      <c r="D305" s="94"/>
      <c r="E305" s="94"/>
      <c r="F305" s="94"/>
      <c r="G305" s="94"/>
      <c r="H305" s="94"/>
      <c r="I305" s="94"/>
      <c r="J305" s="94"/>
      <c r="K305" s="94"/>
      <c r="L305" s="94"/>
      <c r="M305" s="94"/>
      <c r="N305" s="94"/>
      <c r="O305" s="94"/>
      <c r="P305" s="94"/>
      <c r="Q305" s="94"/>
      <c r="R305" s="94"/>
      <c r="S305" s="94"/>
    </row>
    <row r="306" spans="1:21" x14ac:dyDescent="0.25">
      <c r="A306" s="94" t="s">
        <v>3</v>
      </c>
      <c r="B306" s="94"/>
      <c r="C306" s="94"/>
      <c r="D306" s="94"/>
      <c r="E306" s="94"/>
      <c r="F306" s="94"/>
      <c r="G306" s="94"/>
      <c r="H306" s="94"/>
      <c r="I306" s="94"/>
      <c r="J306" s="94"/>
      <c r="K306" s="94"/>
      <c r="L306" s="94"/>
      <c r="M306" s="94"/>
      <c r="N306" s="94"/>
      <c r="O306" s="94"/>
      <c r="P306" s="94"/>
      <c r="Q306" s="94"/>
      <c r="R306" s="94"/>
      <c r="S306" s="94"/>
    </row>
    <row r="307" spans="1:21" x14ac:dyDescent="0.25">
      <c r="A307" s="95" t="s">
        <v>199</v>
      </c>
      <c r="B307" s="95"/>
      <c r="C307" s="95"/>
      <c r="D307" s="95"/>
      <c r="E307" s="95"/>
      <c r="F307" s="95"/>
      <c r="G307" s="95"/>
      <c r="H307" s="95"/>
      <c r="I307" s="95"/>
      <c r="J307" s="95"/>
      <c r="K307" s="95"/>
      <c r="L307" s="95"/>
      <c r="M307" s="95"/>
      <c r="N307" s="95"/>
      <c r="O307" s="95"/>
      <c r="P307" s="95"/>
      <c r="Q307" s="95"/>
      <c r="R307" s="95"/>
      <c r="S307" s="95"/>
    </row>
    <row r="308" spans="1:21" x14ac:dyDescent="0.25">
      <c r="A308" s="40"/>
      <c r="B308" s="35"/>
      <c r="C308" s="35"/>
      <c r="D308" s="35"/>
      <c r="E308" s="35"/>
      <c r="F308" s="35"/>
      <c r="G308" s="35"/>
      <c r="H308" s="35"/>
      <c r="I308" s="41"/>
      <c r="J308" s="42"/>
      <c r="K308" s="43" t="s">
        <v>110</v>
      </c>
      <c r="L308" s="35"/>
      <c r="M308" s="35"/>
      <c r="N308" s="35"/>
      <c r="O308" s="35"/>
      <c r="P308" s="35"/>
      <c r="Q308" s="35"/>
      <c r="R308" s="35"/>
      <c r="S308" s="35"/>
    </row>
    <row r="309" spans="1:21" x14ac:dyDescent="0.25">
      <c r="A309" s="35" t="s">
        <v>4</v>
      </c>
      <c r="B309" s="35"/>
      <c r="C309" s="35"/>
      <c r="D309" s="35"/>
      <c r="E309" s="96" t="s">
        <v>172</v>
      </c>
      <c r="F309" s="96"/>
      <c r="G309" s="96"/>
      <c r="H309" s="96"/>
      <c r="I309" s="96"/>
      <c r="J309" s="96"/>
      <c r="K309" s="96"/>
      <c r="L309" s="96"/>
      <c r="M309" s="96"/>
      <c r="N309" s="96"/>
      <c r="O309" s="96"/>
      <c r="P309" s="96"/>
      <c r="Q309" s="96"/>
      <c r="R309" s="96"/>
      <c r="S309" s="96"/>
    </row>
    <row r="310" spans="1:21" x14ac:dyDescent="0.25">
      <c r="A310" s="35" t="s">
        <v>5</v>
      </c>
      <c r="B310" s="35"/>
      <c r="C310" s="35"/>
      <c r="D310" s="35"/>
      <c r="E310" s="109">
        <v>5921025664</v>
      </c>
      <c r="F310" s="109"/>
      <c r="G310" s="109"/>
      <c r="H310" s="109"/>
      <c r="I310" s="109"/>
      <c r="J310" s="109"/>
      <c r="K310" s="109"/>
      <c r="L310" s="109"/>
      <c r="M310" s="109"/>
      <c r="N310" s="109"/>
      <c r="O310" s="109"/>
      <c r="P310" s="109"/>
      <c r="Q310" s="109"/>
      <c r="R310" s="109"/>
      <c r="S310" s="109"/>
    </row>
    <row r="311" spans="1:21" x14ac:dyDescent="0.25">
      <c r="A311" s="35"/>
      <c r="B311" s="35"/>
      <c r="C311" s="35"/>
      <c r="D311" s="35"/>
      <c r="E311" s="35"/>
      <c r="F311" s="35"/>
      <c r="G311" s="35"/>
      <c r="H311" s="35"/>
      <c r="I311" s="35"/>
      <c r="J311" s="35"/>
      <c r="K311" s="35"/>
      <c r="L311" s="35"/>
      <c r="M311" s="35"/>
      <c r="N311" s="35"/>
      <c r="O311" s="35"/>
      <c r="P311" s="35"/>
      <c r="Q311" s="35"/>
      <c r="R311" s="35"/>
      <c r="S311" s="35"/>
    </row>
    <row r="312" spans="1:21" ht="70.5" customHeight="1" x14ac:dyDescent="0.25">
      <c r="A312" s="98" t="s">
        <v>6</v>
      </c>
      <c r="B312" s="98" t="s">
        <v>0</v>
      </c>
      <c r="C312" s="98"/>
      <c r="D312" s="98"/>
      <c r="E312" s="98"/>
      <c r="F312" s="98" t="s">
        <v>25</v>
      </c>
      <c r="G312" s="99" t="s">
        <v>26</v>
      </c>
      <c r="H312" s="98" t="s">
        <v>11</v>
      </c>
      <c r="I312" s="98" t="s">
        <v>12</v>
      </c>
      <c r="J312" s="98" t="s">
        <v>27</v>
      </c>
      <c r="K312" s="103" t="s">
        <v>28</v>
      </c>
      <c r="L312" s="104"/>
      <c r="M312" s="105" t="s">
        <v>29</v>
      </c>
      <c r="N312" s="106"/>
      <c r="O312" s="98" t="s">
        <v>32</v>
      </c>
      <c r="P312" s="99" t="s">
        <v>38</v>
      </c>
      <c r="Q312" s="99" t="s">
        <v>37</v>
      </c>
      <c r="R312" s="98" t="s">
        <v>42</v>
      </c>
      <c r="S312" s="98" t="s">
        <v>13</v>
      </c>
    </row>
    <row r="313" spans="1:21" ht="173.25" customHeight="1" x14ac:dyDescent="0.25">
      <c r="A313" s="98"/>
      <c r="B313" s="34" t="s">
        <v>7</v>
      </c>
      <c r="C313" s="34" t="s">
        <v>8</v>
      </c>
      <c r="D313" s="34" t="s">
        <v>9</v>
      </c>
      <c r="E313" s="34" t="s">
        <v>10</v>
      </c>
      <c r="F313" s="98"/>
      <c r="G313" s="100"/>
      <c r="H313" s="98"/>
      <c r="I313" s="98"/>
      <c r="J313" s="98"/>
      <c r="K313" s="34" t="s">
        <v>30</v>
      </c>
      <c r="L313" s="34" t="s">
        <v>31</v>
      </c>
      <c r="M313" s="34" t="s">
        <v>30</v>
      </c>
      <c r="N313" s="34" t="s">
        <v>31</v>
      </c>
      <c r="O313" s="98"/>
      <c r="P313" s="100"/>
      <c r="Q313" s="100"/>
      <c r="R313" s="98"/>
      <c r="S313" s="98"/>
    </row>
    <row r="314" spans="1:21" x14ac:dyDescent="0.25">
      <c r="A314" s="7">
        <v>1</v>
      </c>
      <c r="B314" s="7">
        <v>2</v>
      </c>
      <c r="C314" s="7">
        <v>3</v>
      </c>
      <c r="D314" s="7">
        <v>4</v>
      </c>
      <c r="E314" s="7">
        <v>5</v>
      </c>
      <c r="F314" s="7">
        <v>6</v>
      </c>
      <c r="G314" s="7">
        <v>7</v>
      </c>
      <c r="H314" s="7">
        <v>8</v>
      </c>
      <c r="I314" s="7">
        <v>9</v>
      </c>
      <c r="J314" s="7">
        <v>10</v>
      </c>
      <c r="K314" s="7">
        <v>11</v>
      </c>
      <c r="L314" s="7">
        <v>12</v>
      </c>
      <c r="M314" s="7">
        <v>13</v>
      </c>
      <c r="N314" s="7">
        <v>14</v>
      </c>
      <c r="O314" s="7">
        <v>15</v>
      </c>
      <c r="P314" s="7">
        <v>16</v>
      </c>
      <c r="Q314" s="7">
        <v>17</v>
      </c>
      <c r="R314" s="7">
        <v>18</v>
      </c>
      <c r="S314" s="7">
        <v>19</v>
      </c>
    </row>
    <row r="315" spans="1:21" ht="52.5" customHeight="1" x14ac:dyDescent="0.25">
      <c r="A315" s="7">
        <v>378</v>
      </c>
      <c r="B315" s="8" t="s">
        <v>44</v>
      </c>
      <c r="C315" s="8" t="s">
        <v>45</v>
      </c>
      <c r="D315" s="8" t="s">
        <v>87</v>
      </c>
      <c r="E315" s="7">
        <v>8</v>
      </c>
      <c r="F315" s="7">
        <v>5452.8</v>
      </c>
      <c r="G315" s="7">
        <v>8.4600000000000009</v>
      </c>
      <c r="H315" s="8" t="s">
        <v>47</v>
      </c>
      <c r="I315" s="8" t="s">
        <v>173</v>
      </c>
      <c r="J315" s="8" t="s">
        <v>118</v>
      </c>
      <c r="K315" s="10">
        <v>1457738.7</v>
      </c>
      <c r="L315" s="10">
        <f>F315*G315*6</f>
        <v>276784.12800000003</v>
      </c>
      <c r="M315" s="10">
        <v>1453079.65</v>
      </c>
      <c r="N315" s="10">
        <v>227770.45</v>
      </c>
      <c r="O315" s="10">
        <f>K315-M315</f>
        <v>4659.0500000000466</v>
      </c>
      <c r="P315" s="10">
        <v>632717</v>
      </c>
      <c r="Q315" s="10" t="s">
        <v>49</v>
      </c>
      <c r="R315" s="10" t="s">
        <v>49</v>
      </c>
      <c r="S315" s="10">
        <v>820362.68</v>
      </c>
      <c r="T315" s="50">
        <f>S315+P315</f>
        <v>1453079.6800000002</v>
      </c>
      <c r="U315" s="50">
        <f>S315+P315+O315</f>
        <v>1457738.7300000002</v>
      </c>
    </row>
    <row r="316" spans="1:21" ht="37.5" customHeight="1" x14ac:dyDescent="0.25">
      <c r="A316" s="96" t="s">
        <v>181</v>
      </c>
      <c r="B316" s="96"/>
      <c r="C316" s="96"/>
      <c r="D316" s="96"/>
      <c r="E316" s="96"/>
      <c r="F316" s="44"/>
      <c r="G316" s="44"/>
      <c r="H316" s="35"/>
      <c r="I316" s="44"/>
      <c r="J316" s="44"/>
      <c r="K316" s="35"/>
      <c r="L316" s="101" t="s">
        <v>182</v>
      </c>
      <c r="M316" s="101"/>
      <c r="N316" s="44"/>
      <c r="O316" s="35"/>
    </row>
    <row r="317" spans="1:21" x14ac:dyDescent="0.25">
      <c r="A317" s="35" t="s">
        <v>15</v>
      </c>
      <c r="B317" s="35"/>
      <c r="C317" s="35"/>
      <c r="D317" s="35"/>
      <c r="E317" s="35"/>
      <c r="F317" s="45"/>
      <c r="G317" s="45"/>
      <c r="H317" s="35"/>
      <c r="I317" s="36" t="s">
        <v>16</v>
      </c>
      <c r="J317" s="35"/>
      <c r="K317" s="35"/>
      <c r="L317" s="91" t="s">
        <v>17</v>
      </c>
      <c r="M317" s="91"/>
      <c r="N317" s="35"/>
      <c r="O317" s="35"/>
    </row>
    <row r="318" spans="1:21" x14ac:dyDescent="0.25">
      <c r="A318" s="35"/>
      <c r="B318" s="35"/>
      <c r="C318" s="35"/>
      <c r="D318" s="35"/>
      <c r="E318" s="35"/>
      <c r="F318" s="35"/>
      <c r="G318" s="35"/>
      <c r="H318" s="35"/>
      <c r="I318" s="35"/>
      <c r="J318" s="35"/>
      <c r="K318" s="46" t="s">
        <v>41</v>
      </c>
      <c r="L318" s="35"/>
      <c r="M318" s="35"/>
      <c r="N318" s="35"/>
      <c r="O318" s="35"/>
    </row>
    <row r="319" spans="1:21" x14ac:dyDescent="0.25">
      <c r="A319" s="35"/>
      <c r="B319" s="35"/>
      <c r="C319" s="35"/>
      <c r="D319" s="35"/>
      <c r="E319" s="35"/>
      <c r="F319" s="35"/>
      <c r="G319" s="35"/>
      <c r="H319" s="35"/>
      <c r="I319" s="35"/>
      <c r="J319" s="35"/>
      <c r="K319" s="35"/>
      <c r="L319" s="35"/>
      <c r="M319" s="35"/>
      <c r="N319" s="35"/>
      <c r="O319" s="35"/>
    </row>
    <row r="320" spans="1:21" x14ac:dyDescent="0.25">
      <c r="A320" s="35" t="s">
        <v>18</v>
      </c>
      <c r="B320" s="35"/>
      <c r="C320" s="101" t="s">
        <v>182</v>
      </c>
      <c r="D320" s="101"/>
      <c r="E320" s="35"/>
      <c r="F320" s="62">
        <v>43271</v>
      </c>
      <c r="G320" s="47"/>
      <c r="H320" s="107" t="s">
        <v>183</v>
      </c>
      <c r="I320" s="107"/>
      <c r="J320" s="35"/>
      <c r="K320" s="35"/>
      <c r="L320" s="35"/>
      <c r="M320" s="35"/>
      <c r="N320" s="35"/>
      <c r="O320" s="35"/>
    </row>
    <row r="321" spans="1:21" x14ac:dyDescent="0.25">
      <c r="A321" s="35"/>
      <c r="B321" s="35"/>
      <c r="C321" s="102" t="s">
        <v>19</v>
      </c>
      <c r="D321" s="102"/>
      <c r="E321" s="35"/>
      <c r="F321" s="48" t="s">
        <v>20</v>
      </c>
      <c r="G321" s="35"/>
      <c r="H321" s="48" t="s">
        <v>21</v>
      </c>
      <c r="I321" s="35"/>
      <c r="J321" s="35"/>
      <c r="K321" s="35"/>
      <c r="L321" s="35"/>
      <c r="M321" s="35"/>
      <c r="N321" s="35"/>
      <c r="O321" s="35"/>
    </row>
    <row r="323" spans="1:21" x14ac:dyDescent="0.25">
      <c r="A323" s="94" t="s">
        <v>1</v>
      </c>
      <c r="B323" s="94"/>
      <c r="C323" s="94"/>
      <c r="D323" s="94"/>
      <c r="E323" s="94"/>
      <c r="F323" s="94"/>
      <c r="G323" s="94"/>
      <c r="H323" s="94"/>
      <c r="I323" s="94"/>
      <c r="J323" s="94"/>
      <c r="K323" s="94"/>
      <c r="L323" s="94"/>
      <c r="M323" s="94"/>
      <c r="N323" s="94"/>
      <c r="O323" s="94"/>
      <c r="P323" s="94"/>
      <c r="Q323" s="94"/>
      <c r="R323" s="94"/>
      <c r="S323" s="94"/>
    </row>
    <row r="324" spans="1:21" x14ac:dyDescent="0.25">
      <c r="A324" s="94" t="s">
        <v>2</v>
      </c>
      <c r="B324" s="94"/>
      <c r="C324" s="94"/>
      <c r="D324" s="94"/>
      <c r="E324" s="94"/>
      <c r="F324" s="94"/>
      <c r="G324" s="94"/>
      <c r="H324" s="94"/>
      <c r="I324" s="94"/>
      <c r="J324" s="94"/>
      <c r="K324" s="94"/>
      <c r="L324" s="94"/>
      <c r="M324" s="94"/>
      <c r="N324" s="94"/>
      <c r="O324" s="94"/>
      <c r="P324" s="94"/>
      <c r="Q324" s="94"/>
      <c r="R324" s="94"/>
      <c r="S324" s="94"/>
    </row>
    <row r="325" spans="1:21" x14ac:dyDescent="0.25">
      <c r="A325" s="94" t="s">
        <v>3</v>
      </c>
      <c r="B325" s="94"/>
      <c r="C325" s="94"/>
      <c r="D325" s="94"/>
      <c r="E325" s="94"/>
      <c r="F325" s="94"/>
      <c r="G325" s="94"/>
      <c r="H325" s="94"/>
      <c r="I325" s="94"/>
      <c r="J325" s="94"/>
      <c r="K325" s="94"/>
      <c r="L325" s="94"/>
      <c r="M325" s="94"/>
      <c r="N325" s="94"/>
      <c r="O325" s="94"/>
      <c r="P325" s="94"/>
      <c r="Q325" s="94"/>
      <c r="R325" s="94"/>
      <c r="S325" s="94"/>
    </row>
    <row r="326" spans="1:21" x14ac:dyDescent="0.25">
      <c r="A326" s="95" t="s">
        <v>200</v>
      </c>
      <c r="B326" s="95"/>
      <c r="C326" s="95"/>
      <c r="D326" s="95"/>
      <c r="E326" s="95"/>
      <c r="F326" s="95"/>
      <c r="G326" s="95"/>
      <c r="H326" s="95"/>
      <c r="I326" s="95"/>
      <c r="J326" s="95"/>
      <c r="K326" s="95"/>
      <c r="L326" s="95"/>
      <c r="M326" s="95"/>
      <c r="N326" s="95"/>
      <c r="O326" s="95"/>
      <c r="P326" s="95"/>
      <c r="Q326" s="95"/>
      <c r="R326" s="95"/>
      <c r="S326" s="95"/>
    </row>
    <row r="327" spans="1:21" x14ac:dyDescent="0.25">
      <c r="A327" s="40"/>
      <c r="B327" s="35"/>
      <c r="C327" s="35"/>
      <c r="D327" s="35"/>
      <c r="E327" s="35"/>
      <c r="F327" s="35"/>
      <c r="G327" s="35"/>
      <c r="H327" s="35"/>
      <c r="I327" s="41"/>
      <c r="J327" s="42"/>
      <c r="K327" s="43" t="s">
        <v>110</v>
      </c>
      <c r="L327" s="35"/>
      <c r="M327" s="35"/>
      <c r="N327" s="35"/>
      <c r="O327" s="35"/>
      <c r="P327" s="35"/>
      <c r="Q327" s="35"/>
      <c r="R327" s="35"/>
      <c r="S327" s="35"/>
    </row>
    <row r="328" spans="1:21" x14ac:dyDescent="0.25">
      <c r="A328" s="35" t="s">
        <v>4</v>
      </c>
      <c r="B328" s="35"/>
      <c r="C328" s="35"/>
      <c r="D328" s="35"/>
      <c r="E328" s="96" t="s">
        <v>174</v>
      </c>
      <c r="F328" s="96"/>
      <c r="G328" s="96"/>
      <c r="H328" s="96"/>
      <c r="I328" s="96"/>
      <c r="J328" s="96"/>
      <c r="K328" s="96"/>
      <c r="L328" s="96"/>
      <c r="M328" s="96"/>
      <c r="N328" s="96"/>
      <c r="O328" s="96"/>
      <c r="P328" s="96"/>
      <c r="Q328" s="96"/>
      <c r="R328" s="96"/>
      <c r="S328" s="96"/>
    </row>
    <row r="329" spans="1:21" x14ac:dyDescent="0.25">
      <c r="A329" s="35" t="s">
        <v>5</v>
      </c>
      <c r="B329" s="35"/>
      <c r="C329" s="35"/>
      <c r="D329" s="35"/>
      <c r="E329" s="109">
        <v>5921025657</v>
      </c>
      <c r="F329" s="109"/>
      <c r="G329" s="109"/>
      <c r="H329" s="109"/>
      <c r="I329" s="109"/>
      <c r="J329" s="109"/>
      <c r="K329" s="109"/>
      <c r="L329" s="109"/>
      <c r="M329" s="109"/>
      <c r="N329" s="109"/>
      <c r="O329" s="109"/>
      <c r="P329" s="109"/>
      <c r="Q329" s="109"/>
      <c r="R329" s="109"/>
      <c r="S329" s="109"/>
    </row>
    <row r="330" spans="1:21" x14ac:dyDescent="0.25">
      <c r="A330" s="35"/>
      <c r="B330" s="35"/>
      <c r="C330" s="35"/>
      <c r="D330" s="35"/>
      <c r="E330" s="35"/>
      <c r="F330" s="35"/>
      <c r="G330" s="35"/>
      <c r="H330" s="35"/>
      <c r="I330" s="35"/>
      <c r="J330" s="35"/>
      <c r="K330" s="35"/>
      <c r="L330" s="35"/>
      <c r="M330" s="35"/>
      <c r="N330" s="35"/>
      <c r="O330" s="35"/>
      <c r="P330" s="35"/>
      <c r="Q330" s="35"/>
      <c r="R330" s="35"/>
      <c r="S330" s="35"/>
    </row>
    <row r="331" spans="1:21" ht="77.25" customHeight="1" x14ac:dyDescent="0.25">
      <c r="A331" s="98" t="s">
        <v>6</v>
      </c>
      <c r="B331" s="98" t="s">
        <v>0</v>
      </c>
      <c r="C331" s="98"/>
      <c r="D331" s="98"/>
      <c r="E331" s="98"/>
      <c r="F331" s="98" t="s">
        <v>25</v>
      </c>
      <c r="G331" s="99" t="s">
        <v>26</v>
      </c>
      <c r="H331" s="98" t="s">
        <v>11</v>
      </c>
      <c r="I331" s="98" t="s">
        <v>12</v>
      </c>
      <c r="J331" s="98" t="s">
        <v>27</v>
      </c>
      <c r="K331" s="103" t="s">
        <v>28</v>
      </c>
      <c r="L331" s="104"/>
      <c r="M331" s="105" t="s">
        <v>29</v>
      </c>
      <c r="N331" s="106"/>
      <c r="O331" s="98" t="s">
        <v>32</v>
      </c>
      <c r="P331" s="99" t="s">
        <v>38</v>
      </c>
      <c r="Q331" s="99" t="s">
        <v>37</v>
      </c>
      <c r="R331" s="98" t="s">
        <v>42</v>
      </c>
      <c r="S331" s="98" t="s">
        <v>13</v>
      </c>
    </row>
    <row r="332" spans="1:21" ht="161.25" customHeight="1" x14ac:dyDescent="0.25">
      <c r="A332" s="98"/>
      <c r="B332" s="34" t="s">
        <v>7</v>
      </c>
      <c r="C332" s="34" t="s">
        <v>8</v>
      </c>
      <c r="D332" s="34" t="s">
        <v>9</v>
      </c>
      <c r="E332" s="34" t="s">
        <v>10</v>
      </c>
      <c r="F332" s="98"/>
      <c r="G332" s="100"/>
      <c r="H332" s="98"/>
      <c r="I332" s="98"/>
      <c r="J332" s="98"/>
      <c r="K332" s="34" t="s">
        <v>30</v>
      </c>
      <c r="L332" s="34" t="s">
        <v>31</v>
      </c>
      <c r="M332" s="34" t="s">
        <v>30</v>
      </c>
      <c r="N332" s="34" t="s">
        <v>31</v>
      </c>
      <c r="O332" s="98"/>
      <c r="P332" s="100"/>
      <c r="Q332" s="100"/>
      <c r="R332" s="98"/>
      <c r="S332" s="98"/>
    </row>
    <row r="333" spans="1:21" x14ac:dyDescent="0.25">
      <c r="A333" s="7">
        <v>1</v>
      </c>
      <c r="B333" s="7">
        <v>2</v>
      </c>
      <c r="C333" s="7">
        <v>3</v>
      </c>
      <c r="D333" s="7">
        <v>4</v>
      </c>
      <c r="E333" s="7">
        <v>5</v>
      </c>
      <c r="F333" s="7">
        <v>6</v>
      </c>
      <c r="G333" s="7">
        <v>7</v>
      </c>
      <c r="H333" s="7">
        <v>8</v>
      </c>
      <c r="I333" s="7">
        <v>9</v>
      </c>
      <c r="J333" s="7">
        <v>10</v>
      </c>
      <c r="K333" s="7">
        <v>11</v>
      </c>
      <c r="L333" s="7">
        <v>12</v>
      </c>
      <c r="M333" s="7">
        <v>13</v>
      </c>
      <c r="N333" s="7">
        <v>14</v>
      </c>
      <c r="O333" s="7">
        <v>15</v>
      </c>
      <c r="P333" s="7">
        <v>16</v>
      </c>
      <c r="Q333" s="7">
        <v>17</v>
      </c>
      <c r="R333" s="7">
        <v>18</v>
      </c>
      <c r="S333" s="7">
        <v>19</v>
      </c>
    </row>
    <row r="334" spans="1:21" ht="55.5" customHeight="1" x14ac:dyDescent="0.25">
      <c r="A334" s="7">
        <v>1297</v>
      </c>
      <c r="B334" s="8" t="s">
        <v>44</v>
      </c>
      <c r="C334" s="8" t="s">
        <v>45</v>
      </c>
      <c r="D334" s="8" t="s">
        <v>87</v>
      </c>
      <c r="E334" s="7" t="s">
        <v>77</v>
      </c>
      <c r="F334" s="7">
        <v>5475.3</v>
      </c>
      <c r="G334" s="7">
        <v>8.4600000000000009</v>
      </c>
      <c r="H334" s="8" t="s">
        <v>47</v>
      </c>
      <c r="I334" s="8" t="s">
        <v>175</v>
      </c>
      <c r="J334" s="8" t="s">
        <v>118</v>
      </c>
      <c r="K334" s="10">
        <v>1463720.86</v>
      </c>
      <c r="L334" s="10">
        <f>F334*G334*6</f>
        <v>277926.22800000006</v>
      </c>
      <c r="M334" s="10">
        <v>1408778.94</v>
      </c>
      <c r="N334" s="10">
        <v>236700.54</v>
      </c>
      <c r="O334" s="10">
        <f>K334-M334</f>
        <v>54941.920000000158</v>
      </c>
      <c r="P334" s="10">
        <v>521440.04</v>
      </c>
      <c r="Q334" s="10" t="s">
        <v>49</v>
      </c>
      <c r="R334" s="10" t="s">
        <v>49</v>
      </c>
      <c r="S334" s="10">
        <v>887338.85</v>
      </c>
      <c r="T334" s="50">
        <f>S334+P334</f>
        <v>1408778.89</v>
      </c>
      <c r="U334" s="50">
        <f>S334+P334+O334</f>
        <v>1463720.81</v>
      </c>
    </row>
    <row r="335" spans="1:21" ht="32.25" customHeight="1" x14ac:dyDescent="0.25">
      <c r="A335" s="96" t="s">
        <v>181</v>
      </c>
      <c r="B335" s="96"/>
      <c r="C335" s="96"/>
      <c r="D335" s="96"/>
      <c r="E335" s="96"/>
      <c r="F335" s="44"/>
      <c r="G335" s="44"/>
      <c r="H335" s="35"/>
      <c r="I335" s="44"/>
      <c r="J335" s="44"/>
      <c r="K335" s="35"/>
      <c r="L335" s="101" t="s">
        <v>182</v>
      </c>
      <c r="M335" s="101"/>
      <c r="N335" s="44"/>
      <c r="O335" s="35"/>
    </row>
    <row r="336" spans="1:21" x14ac:dyDescent="0.25">
      <c r="A336" s="35" t="s">
        <v>15</v>
      </c>
      <c r="B336" s="35"/>
      <c r="C336" s="35"/>
      <c r="D336" s="35"/>
      <c r="E336" s="35"/>
      <c r="F336" s="45"/>
      <c r="G336" s="45"/>
      <c r="H336" s="35"/>
      <c r="I336" s="36" t="s">
        <v>16</v>
      </c>
      <c r="J336" s="35"/>
      <c r="K336" s="35"/>
      <c r="L336" s="91" t="s">
        <v>17</v>
      </c>
      <c r="M336" s="91"/>
      <c r="N336" s="35"/>
      <c r="O336" s="35"/>
    </row>
    <row r="337" spans="1:19" x14ac:dyDescent="0.25">
      <c r="A337" s="35"/>
      <c r="B337" s="35"/>
      <c r="C337" s="35"/>
      <c r="D337" s="35"/>
      <c r="E337" s="35"/>
      <c r="F337" s="35"/>
      <c r="G337" s="35"/>
      <c r="H337" s="35"/>
      <c r="I337" s="35"/>
      <c r="J337" s="35"/>
      <c r="K337" s="46" t="s">
        <v>41</v>
      </c>
      <c r="L337" s="35"/>
      <c r="M337" s="35"/>
      <c r="N337" s="35"/>
      <c r="O337" s="35"/>
    </row>
    <row r="338" spans="1:19" x14ac:dyDescent="0.25">
      <c r="A338" s="35"/>
      <c r="B338" s="35"/>
      <c r="C338" s="35"/>
      <c r="D338" s="35"/>
      <c r="E338" s="35"/>
      <c r="F338" s="35"/>
      <c r="G338" s="35"/>
      <c r="H338" s="35"/>
      <c r="I338" s="35"/>
      <c r="J338" s="35"/>
      <c r="K338" s="35"/>
      <c r="L338" s="35"/>
      <c r="M338" s="35"/>
      <c r="N338" s="35"/>
      <c r="O338" s="35"/>
    </row>
    <row r="339" spans="1:19" x14ac:dyDescent="0.25">
      <c r="A339" s="35" t="s">
        <v>18</v>
      </c>
      <c r="B339" s="35"/>
      <c r="C339" s="101" t="s">
        <v>182</v>
      </c>
      <c r="D339" s="101"/>
      <c r="E339" s="35"/>
      <c r="F339" s="62">
        <v>43271</v>
      </c>
      <c r="G339" s="47"/>
      <c r="H339" s="107" t="s">
        <v>183</v>
      </c>
      <c r="I339" s="107"/>
      <c r="J339" s="35"/>
      <c r="K339" s="35"/>
      <c r="L339" s="35"/>
      <c r="M339" s="35"/>
      <c r="N339" s="35"/>
      <c r="O339" s="35"/>
    </row>
    <row r="340" spans="1:19" x14ac:dyDescent="0.25">
      <c r="A340" s="35"/>
      <c r="B340" s="35"/>
      <c r="C340" s="102" t="s">
        <v>19</v>
      </c>
      <c r="D340" s="102"/>
      <c r="E340" s="35"/>
      <c r="F340" s="48" t="s">
        <v>20</v>
      </c>
      <c r="G340" s="35"/>
      <c r="H340" s="48" t="s">
        <v>21</v>
      </c>
      <c r="I340" s="35"/>
      <c r="J340" s="35"/>
      <c r="K340" s="35"/>
      <c r="L340" s="35"/>
      <c r="M340" s="35"/>
      <c r="N340" s="35"/>
      <c r="O340" s="35"/>
    </row>
    <row r="342" spans="1:19" x14ac:dyDescent="0.25">
      <c r="A342" s="94" t="s">
        <v>1</v>
      </c>
      <c r="B342" s="94"/>
      <c r="C342" s="94"/>
      <c r="D342" s="94"/>
      <c r="E342" s="94"/>
      <c r="F342" s="94"/>
      <c r="G342" s="94"/>
      <c r="H342" s="94"/>
      <c r="I342" s="94"/>
      <c r="J342" s="94"/>
      <c r="K342" s="94"/>
      <c r="L342" s="94"/>
      <c r="M342" s="94"/>
      <c r="N342" s="94"/>
      <c r="O342" s="94"/>
      <c r="P342" s="94"/>
      <c r="Q342" s="94"/>
      <c r="R342" s="94"/>
      <c r="S342" s="94"/>
    </row>
    <row r="343" spans="1:19" x14ac:dyDescent="0.25">
      <c r="A343" s="94" t="s">
        <v>2</v>
      </c>
      <c r="B343" s="94"/>
      <c r="C343" s="94"/>
      <c r="D343" s="94"/>
      <c r="E343" s="94"/>
      <c r="F343" s="94"/>
      <c r="G343" s="94"/>
      <c r="H343" s="94"/>
      <c r="I343" s="94"/>
      <c r="J343" s="94"/>
      <c r="K343" s="94"/>
      <c r="L343" s="94"/>
      <c r="M343" s="94"/>
      <c r="N343" s="94"/>
      <c r="O343" s="94"/>
      <c r="P343" s="94"/>
      <c r="Q343" s="94"/>
      <c r="R343" s="94"/>
      <c r="S343" s="94"/>
    </row>
    <row r="344" spans="1:19" x14ac:dyDescent="0.25">
      <c r="A344" s="94" t="s">
        <v>3</v>
      </c>
      <c r="B344" s="94"/>
      <c r="C344" s="94"/>
      <c r="D344" s="94"/>
      <c r="E344" s="94"/>
      <c r="F344" s="94"/>
      <c r="G344" s="94"/>
      <c r="H344" s="94"/>
      <c r="I344" s="94"/>
      <c r="J344" s="94"/>
      <c r="K344" s="94"/>
      <c r="L344" s="94"/>
      <c r="M344" s="94"/>
      <c r="N344" s="94"/>
      <c r="O344" s="94"/>
      <c r="P344" s="94"/>
      <c r="Q344" s="94"/>
      <c r="R344" s="94"/>
      <c r="S344" s="94"/>
    </row>
    <row r="345" spans="1:19" x14ac:dyDescent="0.25">
      <c r="A345" s="95" t="s">
        <v>201</v>
      </c>
      <c r="B345" s="95"/>
      <c r="C345" s="95"/>
      <c r="D345" s="95"/>
      <c r="E345" s="95"/>
      <c r="F345" s="95"/>
      <c r="G345" s="95"/>
      <c r="H345" s="95"/>
      <c r="I345" s="95"/>
      <c r="J345" s="95"/>
      <c r="K345" s="95"/>
      <c r="L345" s="95"/>
      <c r="M345" s="95"/>
      <c r="N345" s="95"/>
      <c r="O345" s="95"/>
      <c r="P345" s="95"/>
      <c r="Q345" s="95"/>
      <c r="R345" s="95"/>
      <c r="S345" s="95"/>
    </row>
    <row r="346" spans="1:19" x14ac:dyDescent="0.25">
      <c r="A346" s="40"/>
      <c r="B346" s="35"/>
      <c r="C346" s="35"/>
      <c r="D346" s="35"/>
      <c r="E346" s="35"/>
      <c r="F346" s="35"/>
      <c r="G346" s="35"/>
      <c r="H346" s="35"/>
      <c r="I346" s="41"/>
      <c r="J346" s="42"/>
      <c r="K346" s="43" t="s">
        <v>110</v>
      </c>
      <c r="L346" s="35"/>
      <c r="M346" s="35"/>
      <c r="N346" s="35"/>
      <c r="O346" s="35"/>
      <c r="P346" s="35"/>
      <c r="Q346" s="35"/>
      <c r="R346" s="35"/>
      <c r="S346" s="35"/>
    </row>
    <row r="347" spans="1:19" x14ac:dyDescent="0.25">
      <c r="A347" s="35" t="s">
        <v>4</v>
      </c>
      <c r="B347" s="35"/>
      <c r="C347" s="35"/>
      <c r="D347" s="35"/>
      <c r="E347" s="96" t="s">
        <v>176</v>
      </c>
      <c r="F347" s="96"/>
      <c r="G347" s="96"/>
      <c r="H347" s="96"/>
      <c r="I347" s="96"/>
      <c r="J347" s="96"/>
      <c r="K347" s="96"/>
      <c r="L347" s="96"/>
      <c r="M347" s="96"/>
      <c r="N347" s="96"/>
      <c r="O347" s="96"/>
      <c r="P347" s="96"/>
      <c r="Q347" s="96"/>
      <c r="R347" s="96"/>
      <c r="S347" s="96"/>
    </row>
    <row r="348" spans="1:19" x14ac:dyDescent="0.25">
      <c r="A348" s="35" t="s">
        <v>5</v>
      </c>
      <c r="B348" s="35"/>
      <c r="C348" s="35"/>
      <c r="D348" s="35"/>
      <c r="E348" s="109">
        <v>5921025640</v>
      </c>
      <c r="F348" s="109"/>
      <c r="G348" s="109"/>
      <c r="H348" s="109"/>
      <c r="I348" s="109"/>
      <c r="J348" s="109"/>
      <c r="K348" s="109"/>
      <c r="L348" s="109"/>
      <c r="M348" s="109"/>
      <c r="N348" s="109"/>
      <c r="O348" s="109"/>
      <c r="P348" s="109"/>
      <c r="Q348" s="109"/>
      <c r="R348" s="109"/>
      <c r="S348" s="109"/>
    </row>
    <row r="349" spans="1:19" x14ac:dyDescent="0.25">
      <c r="A349" s="35"/>
      <c r="B349" s="35"/>
      <c r="C349" s="35"/>
      <c r="D349" s="35"/>
      <c r="E349" s="35"/>
      <c r="F349" s="35"/>
      <c r="G349" s="35"/>
      <c r="H349" s="35"/>
      <c r="I349" s="35"/>
      <c r="J349" s="35"/>
      <c r="K349" s="35"/>
      <c r="L349" s="35"/>
      <c r="M349" s="35"/>
      <c r="N349" s="35"/>
      <c r="O349" s="35"/>
      <c r="P349" s="35"/>
      <c r="Q349" s="35"/>
      <c r="R349" s="35"/>
      <c r="S349" s="35"/>
    </row>
    <row r="350" spans="1:19" ht="69.75" customHeight="1" x14ac:dyDescent="0.25">
      <c r="A350" s="98" t="s">
        <v>6</v>
      </c>
      <c r="B350" s="98" t="s">
        <v>0</v>
      </c>
      <c r="C350" s="98"/>
      <c r="D350" s="98"/>
      <c r="E350" s="98"/>
      <c r="F350" s="98" t="s">
        <v>25</v>
      </c>
      <c r="G350" s="99" t="s">
        <v>26</v>
      </c>
      <c r="H350" s="98" t="s">
        <v>11</v>
      </c>
      <c r="I350" s="98" t="s">
        <v>12</v>
      </c>
      <c r="J350" s="98" t="s">
        <v>27</v>
      </c>
      <c r="K350" s="103" t="s">
        <v>28</v>
      </c>
      <c r="L350" s="104"/>
      <c r="M350" s="105" t="s">
        <v>29</v>
      </c>
      <c r="N350" s="106"/>
      <c r="O350" s="98" t="s">
        <v>32</v>
      </c>
      <c r="P350" s="99" t="s">
        <v>38</v>
      </c>
      <c r="Q350" s="99" t="s">
        <v>37</v>
      </c>
      <c r="R350" s="98" t="s">
        <v>42</v>
      </c>
      <c r="S350" s="98" t="s">
        <v>13</v>
      </c>
    </row>
    <row r="351" spans="1:19" ht="184.5" customHeight="1" x14ac:dyDescent="0.25">
      <c r="A351" s="98"/>
      <c r="B351" s="34" t="s">
        <v>7</v>
      </c>
      <c r="C351" s="34" t="s">
        <v>8</v>
      </c>
      <c r="D351" s="34" t="s">
        <v>9</v>
      </c>
      <c r="E351" s="34" t="s">
        <v>10</v>
      </c>
      <c r="F351" s="98"/>
      <c r="G351" s="100"/>
      <c r="H351" s="98"/>
      <c r="I351" s="98"/>
      <c r="J351" s="98"/>
      <c r="K351" s="34" t="s">
        <v>30</v>
      </c>
      <c r="L351" s="34" t="s">
        <v>31</v>
      </c>
      <c r="M351" s="34" t="s">
        <v>30</v>
      </c>
      <c r="N351" s="34" t="s">
        <v>31</v>
      </c>
      <c r="O351" s="98"/>
      <c r="P351" s="100"/>
      <c r="Q351" s="100"/>
      <c r="R351" s="98"/>
      <c r="S351" s="98"/>
    </row>
    <row r="352" spans="1:19" x14ac:dyDescent="0.25">
      <c r="A352" s="7">
        <v>1</v>
      </c>
      <c r="B352" s="7">
        <v>2</v>
      </c>
      <c r="C352" s="7">
        <v>3</v>
      </c>
      <c r="D352" s="7">
        <v>4</v>
      </c>
      <c r="E352" s="7">
        <v>5</v>
      </c>
      <c r="F352" s="7">
        <v>6</v>
      </c>
      <c r="G352" s="7">
        <v>7</v>
      </c>
      <c r="H352" s="7">
        <v>8</v>
      </c>
      <c r="I352" s="7">
        <v>9</v>
      </c>
      <c r="J352" s="7">
        <v>10</v>
      </c>
      <c r="K352" s="7">
        <v>11</v>
      </c>
      <c r="L352" s="7">
        <v>12</v>
      </c>
      <c r="M352" s="7">
        <v>13</v>
      </c>
      <c r="N352" s="7">
        <v>14</v>
      </c>
      <c r="O352" s="7">
        <v>15</v>
      </c>
      <c r="P352" s="7">
        <v>16</v>
      </c>
      <c r="Q352" s="7">
        <v>17</v>
      </c>
      <c r="R352" s="7">
        <v>18</v>
      </c>
      <c r="S352" s="7">
        <v>19</v>
      </c>
    </row>
    <row r="353" spans="1:21" ht="65.25" customHeight="1" x14ac:dyDescent="0.25">
      <c r="A353" s="7">
        <v>2356</v>
      </c>
      <c r="B353" s="8" t="s">
        <v>44</v>
      </c>
      <c r="C353" s="8" t="s">
        <v>45</v>
      </c>
      <c r="D353" s="8" t="s">
        <v>87</v>
      </c>
      <c r="E353" s="7">
        <v>10</v>
      </c>
      <c r="F353" s="7">
        <v>4514.8999999999996</v>
      </c>
      <c r="G353" s="7">
        <v>8.4600000000000009</v>
      </c>
      <c r="H353" s="8" t="s">
        <v>47</v>
      </c>
      <c r="I353" s="8" t="s">
        <v>177</v>
      </c>
      <c r="J353" s="8" t="s">
        <v>114</v>
      </c>
      <c r="K353" s="10">
        <v>1341237.2</v>
      </c>
      <c r="L353" s="10">
        <f>F353*G353*6</f>
        <v>229176.32400000002</v>
      </c>
      <c r="M353" s="10">
        <v>954666.23</v>
      </c>
      <c r="N353" s="10">
        <v>174539.53</v>
      </c>
      <c r="O353" s="10">
        <f>K353-M353</f>
        <v>386570.97</v>
      </c>
      <c r="P353" s="10">
        <v>323179.24</v>
      </c>
      <c r="Q353" s="10" t="s">
        <v>49</v>
      </c>
      <c r="R353" s="10" t="s">
        <v>49</v>
      </c>
      <c r="S353" s="10">
        <v>631486.93999999994</v>
      </c>
      <c r="T353" s="50">
        <f>S353+P353</f>
        <v>954666.17999999993</v>
      </c>
      <c r="U353" s="50">
        <f>S353+P353+O353</f>
        <v>1341237.1499999999</v>
      </c>
    </row>
    <row r="354" spans="1:21" ht="45" customHeight="1" x14ac:dyDescent="0.25">
      <c r="A354" s="96" t="s">
        <v>181</v>
      </c>
      <c r="B354" s="96"/>
      <c r="C354" s="96"/>
      <c r="D354" s="96"/>
      <c r="E354" s="96"/>
      <c r="F354" s="44"/>
      <c r="G354" s="44"/>
      <c r="H354" s="35"/>
      <c r="I354" s="44"/>
      <c r="J354" s="44"/>
      <c r="K354" s="35"/>
      <c r="L354" s="101" t="s">
        <v>182</v>
      </c>
      <c r="M354" s="101"/>
      <c r="N354" s="44"/>
      <c r="O354" s="35"/>
    </row>
    <row r="355" spans="1:21" x14ac:dyDescent="0.25">
      <c r="A355" s="35" t="s">
        <v>15</v>
      </c>
      <c r="B355" s="35"/>
      <c r="C355" s="35"/>
      <c r="D355" s="35"/>
      <c r="E355" s="35"/>
      <c r="F355" s="45"/>
      <c r="G355" s="45"/>
      <c r="H355" s="35"/>
      <c r="I355" s="36" t="s">
        <v>16</v>
      </c>
      <c r="J355" s="35"/>
      <c r="K355" s="35"/>
      <c r="L355" s="91" t="s">
        <v>17</v>
      </c>
      <c r="M355" s="91"/>
      <c r="N355" s="35"/>
      <c r="O355" s="35"/>
    </row>
    <row r="356" spans="1:21" x14ac:dyDescent="0.25">
      <c r="A356" s="35"/>
      <c r="B356" s="35"/>
      <c r="C356" s="35"/>
      <c r="D356" s="35"/>
      <c r="E356" s="35"/>
      <c r="F356" s="35"/>
      <c r="G356" s="35"/>
      <c r="H356" s="35"/>
      <c r="I356" s="35"/>
      <c r="J356" s="35"/>
      <c r="K356" s="46" t="s">
        <v>41</v>
      </c>
      <c r="L356" s="35"/>
      <c r="M356" s="35"/>
      <c r="N356" s="35"/>
      <c r="O356" s="35"/>
    </row>
    <row r="357" spans="1:21" x14ac:dyDescent="0.25">
      <c r="A357" s="35"/>
      <c r="B357" s="35"/>
      <c r="C357" s="35"/>
      <c r="D357" s="35"/>
      <c r="E357" s="35"/>
      <c r="F357" s="35"/>
      <c r="G357" s="35"/>
      <c r="H357" s="35"/>
      <c r="I357" s="35"/>
      <c r="J357" s="35"/>
      <c r="K357" s="35"/>
      <c r="L357" s="35"/>
      <c r="M357" s="35"/>
      <c r="N357" s="35"/>
      <c r="O357" s="35"/>
    </row>
    <row r="358" spans="1:21" x14ac:dyDescent="0.25">
      <c r="A358" s="35" t="s">
        <v>18</v>
      </c>
      <c r="B358" s="35"/>
      <c r="C358" s="101" t="s">
        <v>182</v>
      </c>
      <c r="D358" s="101"/>
      <c r="E358" s="35"/>
      <c r="F358" s="62">
        <v>43271</v>
      </c>
      <c r="G358" s="47"/>
      <c r="H358" s="107" t="s">
        <v>183</v>
      </c>
      <c r="I358" s="107"/>
      <c r="J358" s="35"/>
      <c r="K358" s="35"/>
      <c r="L358" s="35"/>
      <c r="M358" s="35"/>
      <c r="N358" s="35"/>
      <c r="O358" s="35"/>
    </row>
    <row r="359" spans="1:21" x14ac:dyDescent="0.25">
      <c r="A359" s="35"/>
      <c r="B359" s="35"/>
      <c r="C359" s="102" t="s">
        <v>19</v>
      </c>
      <c r="D359" s="102"/>
      <c r="E359" s="35"/>
      <c r="F359" s="48" t="s">
        <v>20</v>
      </c>
      <c r="G359" s="35"/>
      <c r="H359" s="48" t="s">
        <v>21</v>
      </c>
      <c r="I359" s="35"/>
      <c r="J359" s="35"/>
      <c r="K359" s="35"/>
      <c r="L359" s="35"/>
      <c r="M359" s="35"/>
      <c r="N359" s="35"/>
      <c r="O359" s="35"/>
    </row>
    <row r="361" spans="1:21" x14ac:dyDescent="0.25">
      <c r="A361" s="94" t="s">
        <v>1</v>
      </c>
      <c r="B361" s="94"/>
      <c r="C361" s="94"/>
      <c r="D361" s="94"/>
      <c r="E361" s="94"/>
      <c r="F361" s="94"/>
      <c r="G361" s="94"/>
      <c r="H361" s="94"/>
      <c r="I361" s="94"/>
      <c r="J361" s="94"/>
      <c r="K361" s="94"/>
      <c r="L361" s="94"/>
      <c r="M361" s="94"/>
      <c r="N361" s="94"/>
      <c r="O361" s="94"/>
      <c r="P361" s="94"/>
      <c r="Q361" s="94"/>
      <c r="R361" s="94"/>
      <c r="S361" s="94"/>
    </row>
    <row r="362" spans="1:21" x14ac:dyDescent="0.25">
      <c r="A362" s="94" t="s">
        <v>2</v>
      </c>
      <c r="B362" s="94"/>
      <c r="C362" s="94"/>
      <c r="D362" s="94"/>
      <c r="E362" s="94"/>
      <c r="F362" s="94"/>
      <c r="G362" s="94"/>
      <c r="H362" s="94"/>
      <c r="I362" s="94"/>
      <c r="J362" s="94"/>
      <c r="K362" s="94"/>
      <c r="L362" s="94"/>
      <c r="M362" s="94"/>
      <c r="N362" s="94"/>
      <c r="O362" s="94"/>
      <c r="P362" s="94"/>
      <c r="Q362" s="94"/>
      <c r="R362" s="94"/>
      <c r="S362" s="94"/>
    </row>
    <row r="363" spans="1:21" x14ac:dyDescent="0.25">
      <c r="A363" s="94" t="s">
        <v>3</v>
      </c>
      <c r="B363" s="94"/>
      <c r="C363" s="94"/>
      <c r="D363" s="94"/>
      <c r="E363" s="94"/>
      <c r="F363" s="94"/>
      <c r="G363" s="94"/>
      <c r="H363" s="94"/>
      <c r="I363" s="94"/>
      <c r="J363" s="94"/>
      <c r="K363" s="94"/>
      <c r="L363" s="94"/>
      <c r="M363" s="94"/>
      <c r="N363" s="94"/>
      <c r="O363" s="94"/>
      <c r="P363" s="94"/>
      <c r="Q363" s="94"/>
      <c r="R363" s="94"/>
      <c r="S363" s="94"/>
    </row>
    <row r="364" spans="1:21" x14ac:dyDescent="0.25">
      <c r="A364" s="95" t="s">
        <v>202</v>
      </c>
      <c r="B364" s="95"/>
      <c r="C364" s="95"/>
      <c r="D364" s="95"/>
      <c r="E364" s="95"/>
      <c r="F364" s="95"/>
      <c r="G364" s="95"/>
      <c r="H364" s="95"/>
      <c r="I364" s="95"/>
      <c r="J364" s="95"/>
      <c r="K364" s="95"/>
      <c r="L364" s="95"/>
      <c r="M364" s="95"/>
      <c r="N364" s="95"/>
      <c r="O364" s="95"/>
      <c r="P364" s="95"/>
      <c r="Q364" s="95"/>
      <c r="R364" s="95"/>
      <c r="S364" s="95"/>
    </row>
    <row r="365" spans="1:21" x14ac:dyDescent="0.25">
      <c r="A365" s="40"/>
      <c r="B365" s="35"/>
      <c r="C365" s="35"/>
      <c r="D365" s="35"/>
      <c r="E365" s="35"/>
      <c r="F365" s="35"/>
      <c r="G365" s="35"/>
      <c r="H365" s="35"/>
      <c r="I365" s="41"/>
      <c r="J365" s="42"/>
      <c r="K365" s="43" t="s">
        <v>110</v>
      </c>
      <c r="L365" s="35"/>
      <c r="M365" s="35"/>
      <c r="N365" s="35"/>
      <c r="O365" s="35"/>
      <c r="P365" s="35"/>
      <c r="Q365" s="35"/>
      <c r="R365" s="35"/>
      <c r="S365" s="35"/>
    </row>
    <row r="366" spans="1:21" x14ac:dyDescent="0.25">
      <c r="A366" s="35" t="s">
        <v>4</v>
      </c>
      <c r="B366" s="35"/>
      <c r="C366" s="35"/>
      <c r="D366" s="35"/>
      <c r="E366" s="96" t="s">
        <v>178</v>
      </c>
      <c r="F366" s="96"/>
      <c r="G366" s="96"/>
      <c r="H366" s="96"/>
      <c r="I366" s="96"/>
      <c r="J366" s="96"/>
      <c r="K366" s="96"/>
      <c r="L366" s="96"/>
      <c r="M366" s="96"/>
      <c r="N366" s="96"/>
      <c r="O366" s="96"/>
      <c r="P366" s="96"/>
      <c r="Q366" s="96"/>
      <c r="R366" s="96"/>
      <c r="S366" s="96"/>
    </row>
    <row r="367" spans="1:21" x14ac:dyDescent="0.25">
      <c r="A367" s="35" t="s">
        <v>5</v>
      </c>
      <c r="B367" s="35"/>
      <c r="C367" s="35"/>
      <c r="D367" s="35"/>
      <c r="E367" s="109">
        <v>5921025294</v>
      </c>
      <c r="F367" s="109"/>
      <c r="G367" s="109"/>
      <c r="H367" s="109"/>
      <c r="I367" s="109"/>
      <c r="J367" s="109"/>
      <c r="K367" s="109"/>
      <c r="L367" s="109"/>
      <c r="M367" s="109"/>
      <c r="N367" s="109"/>
      <c r="O367" s="109"/>
      <c r="P367" s="109"/>
      <c r="Q367" s="109"/>
      <c r="R367" s="109"/>
      <c r="S367" s="109"/>
    </row>
    <row r="368" spans="1:21" x14ac:dyDescent="0.25">
      <c r="A368" s="35"/>
      <c r="B368" s="35"/>
      <c r="C368" s="35"/>
      <c r="D368" s="35"/>
      <c r="E368" s="35"/>
      <c r="F368" s="35"/>
      <c r="G368" s="35"/>
      <c r="H368" s="35"/>
      <c r="I368" s="35"/>
      <c r="J368" s="35"/>
      <c r="K368" s="35"/>
      <c r="L368" s="35"/>
      <c r="M368" s="35"/>
      <c r="N368" s="35"/>
      <c r="O368" s="35"/>
      <c r="P368" s="35"/>
      <c r="Q368" s="35"/>
      <c r="R368" s="35"/>
      <c r="S368" s="35"/>
    </row>
    <row r="369" spans="1:21" ht="79.5" customHeight="1" x14ac:dyDescent="0.25">
      <c r="A369" s="98" t="s">
        <v>6</v>
      </c>
      <c r="B369" s="98" t="s">
        <v>0</v>
      </c>
      <c r="C369" s="98"/>
      <c r="D369" s="98"/>
      <c r="E369" s="98"/>
      <c r="F369" s="98" t="s">
        <v>25</v>
      </c>
      <c r="G369" s="99" t="s">
        <v>26</v>
      </c>
      <c r="H369" s="98" t="s">
        <v>11</v>
      </c>
      <c r="I369" s="98" t="s">
        <v>12</v>
      </c>
      <c r="J369" s="98" t="s">
        <v>27</v>
      </c>
      <c r="K369" s="103" t="s">
        <v>28</v>
      </c>
      <c r="L369" s="104"/>
      <c r="M369" s="105" t="s">
        <v>29</v>
      </c>
      <c r="N369" s="106"/>
      <c r="O369" s="98" t="s">
        <v>32</v>
      </c>
      <c r="P369" s="99" t="s">
        <v>38</v>
      </c>
      <c r="Q369" s="99" t="s">
        <v>37</v>
      </c>
      <c r="R369" s="98" t="s">
        <v>42</v>
      </c>
      <c r="S369" s="98" t="s">
        <v>13</v>
      </c>
    </row>
    <row r="370" spans="1:21" ht="170.25" customHeight="1" x14ac:dyDescent="0.25">
      <c r="A370" s="98"/>
      <c r="B370" s="34" t="s">
        <v>7</v>
      </c>
      <c r="C370" s="34" t="s">
        <v>8</v>
      </c>
      <c r="D370" s="34" t="s">
        <v>9</v>
      </c>
      <c r="E370" s="34" t="s">
        <v>10</v>
      </c>
      <c r="F370" s="98"/>
      <c r="G370" s="100"/>
      <c r="H370" s="98"/>
      <c r="I370" s="98"/>
      <c r="J370" s="98"/>
      <c r="K370" s="34" t="s">
        <v>30</v>
      </c>
      <c r="L370" s="34" t="s">
        <v>31</v>
      </c>
      <c r="M370" s="34" t="s">
        <v>30</v>
      </c>
      <c r="N370" s="34" t="s">
        <v>31</v>
      </c>
      <c r="O370" s="98"/>
      <c r="P370" s="100"/>
      <c r="Q370" s="100"/>
      <c r="R370" s="98"/>
      <c r="S370" s="98"/>
    </row>
    <row r="371" spans="1:21" x14ac:dyDescent="0.25">
      <c r="A371" s="7">
        <v>1</v>
      </c>
      <c r="B371" s="7">
        <v>2</v>
      </c>
      <c r="C371" s="7">
        <v>3</v>
      </c>
      <c r="D371" s="7">
        <v>4</v>
      </c>
      <c r="E371" s="7">
        <v>5</v>
      </c>
      <c r="F371" s="7">
        <v>6</v>
      </c>
      <c r="G371" s="7">
        <v>7</v>
      </c>
      <c r="H371" s="7">
        <v>8</v>
      </c>
      <c r="I371" s="7">
        <v>9</v>
      </c>
      <c r="J371" s="7">
        <v>10</v>
      </c>
      <c r="K371" s="7">
        <v>11</v>
      </c>
      <c r="L371" s="7">
        <v>12</v>
      </c>
      <c r="M371" s="7">
        <v>13</v>
      </c>
      <c r="N371" s="7">
        <v>14</v>
      </c>
      <c r="O371" s="7">
        <v>15</v>
      </c>
      <c r="P371" s="7">
        <v>16</v>
      </c>
      <c r="Q371" s="7">
        <v>17</v>
      </c>
      <c r="R371" s="7">
        <v>18</v>
      </c>
      <c r="S371" s="7">
        <v>19</v>
      </c>
    </row>
    <row r="372" spans="1:21" ht="67.5" customHeight="1" x14ac:dyDescent="0.25">
      <c r="A372" s="7">
        <v>166</v>
      </c>
      <c r="B372" s="8" t="s">
        <v>44</v>
      </c>
      <c r="C372" s="8" t="s">
        <v>45</v>
      </c>
      <c r="D372" s="8" t="s">
        <v>87</v>
      </c>
      <c r="E372" s="7">
        <v>14</v>
      </c>
      <c r="F372" s="7">
        <v>4517.3999999999996</v>
      </c>
      <c r="G372" s="7">
        <v>8.4600000000000009</v>
      </c>
      <c r="H372" s="8" t="s">
        <v>47</v>
      </c>
      <c r="I372" s="8" t="s">
        <v>179</v>
      </c>
      <c r="J372" s="8" t="s">
        <v>118</v>
      </c>
      <c r="K372" s="10">
        <v>1436794.5</v>
      </c>
      <c r="L372" s="10">
        <f>F372*G372*6</f>
        <v>229303.22399999999</v>
      </c>
      <c r="M372" s="10">
        <v>1175165.5</v>
      </c>
      <c r="N372" s="10">
        <v>196109.81</v>
      </c>
      <c r="O372" s="10">
        <f>K372-M372</f>
        <v>261629</v>
      </c>
      <c r="P372" s="10">
        <v>621398.51</v>
      </c>
      <c r="Q372" s="10" t="s">
        <v>49</v>
      </c>
      <c r="R372" s="10" t="s">
        <v>49</v>
      </c>
      <c r="S372" s="10">
        <v>553767.03</v>
      </c>
      <c r="T372" s="50">
        <f>S372+P372</f>
        <v>1175165.54</v>
      </c>
      <c r="U372" s="50">
        <f>S372+P372+O372</f>
        <v>1436794.54</v>
      </c>
    </row>
    <row r="373" spans="1:21" ht="36.75" customHeight="1" x14ac:dyDescent="0.25">
      <c r="A373" s="96" t="s">
        <v>181</v>
      </c>
      <c r="B373" s="96"/>
      <c r="C373" s="96"/>
      <c r="D373" s="96"/>
      <c r="E373" s="96"/>
      <c r="F373" s="44"/>
      <c r="G373" s="44"/>
      <c r="H373" s="35"/>
      <c r="I373" s="44"/>
      <c r="J373" s="44"/>
      <c r="K373" s="35"/>
      <c r="L373" s="101" t="s">
        <v>182</v>
      </c>
      <c r="M373" s="101"/>
      <c r="N373" s="44"/>
      <c r="O373" s="35"/>
    </row>
    <row r="374" spans="1:21" x14ac:dyDescent="0.25">
      <c r="A374" s="35" t="s">
        <v>15</v>
      </c>
      <c r="B374" s="35"/>
      <c r="C374" s="35"/>
      <c r="D374" s="35"/>
      <c r="E374" s="35"/>
      <c r="F374" s="45"/>
      <c r="G374" s="45"/>
      <c r="H374" s="35"/>
      <c r="I374" s="36" t="s">
        <v>16</v>
      </c>
      <c r="J374" s="35"/>
      <c r="K374" s="35"/>
      <c r="L374" s="91" t="s">
        <v>17</v>
      </c>
      <c r="M374" s="91"/>
      <c r="N374" s="35"/>
      <c r="O374" s="35"/>
    </row>
    <row r="375" spans="1:21" x14ac:dyDescent="0.25">
      <c r="A375" s="35"/>
      <c r="B375" s="35"/>
      <c r="C375" s="35"/>
      <c r="D375" s="35"/>
      <c r="E375" s="35"/>
      <c r="F375" s="35"/>
      <c r="G375" s="35"/>
      <c r="H375" s="35"/>
      <c r="I375" s="35"/>
      <c r="J375" s="35"/>
      <c r="K375" s="46" t="s">
        <v>41</v>
      </c>
      <c r="L375" s="35"/>
      <c r="M375" s="35"/>
      <c r="N375" s="35"/>
      <c r="O375" s="35"/>
    </row>
    <row r="376" spans="1:21" x14ac:dyDescent="0.25">
      <c r="A376" s="35"/>
      <c r="B376" s="35"/>
      <c r="C376" s="35"/>
      <c r="D376" s="35"/>
      <c r="E376" s="35"/>
      <c r="F376" s="35"/>
      <c r="G376" s="35"/>
      <c r="H376" s="35"/>
      <c r="I376" s="35"/>
      <c r="J376" s="35"/>
      <c r="K376" s="35"/>
      <c r="L376" s="35"/>
      <c r="M376" s="35"/>
      <c r="N376" s="35"/>
      <c r="O376" s="35"/>
    </row>
    <row r="377" spans="1:21" x14ac:dyDescent="0.25">
      <c r="A377" s="35" t="s">
        <v>18</v>
      </c>
      <c r="B377" s="35"/>
      <c r="C377" s="101" t="s">
        <v>182</v>
      </c>
      <c r="D377" s="101"/>
      <c r="E377" s="35"/>
      <c r="F377" s="62">
        <v>43271</v>
      </c>
      <c r="G377" s="47"/>
      <c r="H377" s="107" t="s">
        <v>183</v>
      </c>
      <c r="I377" s="107"/>
      <c r="J377" s="35"/>
      <c r="K377" s="35"/>
      <c r="L377" s="35"/>
      <c r="M377" s="35"/>
      <c r="N377" s="35"/>
      <c r="O377" s="35"/>
    </row>
    <row r="378" spans="1:21" x14ac:dyDescent="0.25">
      <c r="A378" s="35"/>
      <c r="B378" s="35"/>
      <c r="C378" s="102" t="s">
        <v>19</v>
      </c>
      <c r="D378" s="102"/>
      <c r="E378" s="35"/>
      <c r="F378" s="48" t="s">
        <v>20</v>
      </c>
      <c r="G378" s="35"/>
      <c r="H378" s="48" t="s">
        <v>21</v>
      </c>
      <c r="I378" s="35"/>
      <c r="J378" s="35"/>
      <c r="K378" s="35"/>
      <c r="L378" s="35"/>
      <c r="M378" s="35"/>
      <c r="N378" s="35"/>
      <c r="O378" s="35"/>
    </row>
  </sheetData>
  <mergeCells count="477">
    <mergeCell ref="A373:E373"/>
    <mergeCell ref="L373:M373"/>
    <mergeCell ref="L374:M374"/>
    <mergeCell ref="C377:D377"/>
    <mergeCell ref="C378:D378"/>
    <mergeCell ref="M369:N369"/>
    <mergeCell ref="O369:O370"/>
    <mergeCell ref="P369:P370"/>
    <mergeCell ref="Q369:Q370"/>
    <mergeCell ref="H377:I377"/>
    <mergeCell ref="R369:R370"/>
    <mergeCell ref="S369:S370"/>
    <mergeCell ref="E366:S366"/>
    <mergeCell ref="E367:S367"/>
    <mergeCell ref="A369:A370"/>
    <mergeCell ref="B369:E369"/>
    <mergeCell ref="F369:F370"/>
    <mergeCell ref="G369:G370"/>
    <mergeCell ref="H369:H370"/>
    <mergeCell ref="I369:I370"/>
    <mergeCell ref="J369:J370"/>
    <mergeCell ref="K369:L369"/>
    <mergeCell ref="C358:D358"/>
    <mergeCell ref="C359:D359"/>
    <mergeCell ref="A361:S361"/>
    <mergeCell ref="A362:S362"/>
    <mergeCell ref="A363:S363"/>
    <mergeCell ref="A364:S364"/>
    <mergeCell ref="Q350:Q351"/>
    <mergeCell ref="R350:R351"/>
    <mergeCell ref="S350:S351"/>
    <mergeCell ref="A354:E354"/>
    <mergeCell ref="L354:M354"/>
    <mergeCell ref="L355:M355"/>
    <mergeCell ref="I350:I351"/>
    <mergeCell ref="J350:J351"/>
    <mergeCell ref="K350:L350"/>
    <mergeCell ref="M350:N350"/>
    <mergeCell ref="O350:O351"/>
    <mergeCell ref="P350:P351"/>
    <mergeCell ref="H358:I358"/>
    <mergeCell ref="A343:S343"/>
    <mergeCell ref="A344:S344"/>
    <mergeCell ref="A345:S345"/>
    <mergeCell ref="E347:S347"/>
    <mergeCell ref="E348:S348"/>
    <mergeCell ref="A350:A351"/>
    <mergeCell ref="B350:E350"/>
    <mergeCell ref="F350:F351"/>
    <mergeCell ref="G350:G351"/>
    <mergeCell ref="H350:H351"/>
    <mergeCell ref="A335:E335"/>
    <mergeCell ref="L335:M335"/>
    <mergeCell ref="L336:M336"/>
    <mergeCell ref="C339:D339"/>
    <mergeCell ref="C340:D340"/>
    <mergeCell ref="A342:S342"/>
    <mergeCell ref="M331:N331"/>
    <mergeCell ref="O331:O332"/>
    <mergeCell ref="P331:P332"/>
    <mergeCell ref="Q331:Q332"/>
    <mergeCell ref="R331:R332"/>
    <mergeCell ref="S331:S332"/>
    <mergeCell ref="H339:I339"/>
    <mergeCell ref="E328:S328"/>
    <mergeCell ref="E329:S329"/>
    <mergeCell ref="A331:A332"/>
    <mergeCell ref="B331:E331"/>
    <mergeCell ref="F331:F332"/>
    <mergeCell ref="G331:G332"/>
    <mergeCell ref="H331:H332"/>
    <mergeCell ref="I331:I332"/>
    <mergeCell ref="J331:J332"/>
    <mergeCell ref="K331:L331"/>
    <mergeCell ref="C320:D320"/>
    <mergeCell ref="C321:D321"/>
    <mergeCell ref="A323:S323"/>
    <mergeCell ref="A324:S324"/>
    <mergeCell ref="A325:S325"/>
    <mergeCell ref="A326:S326"/>
    <mergeCell ref="Q312:Q313"/>
    <mergeCell ref="R312:R313"/>
    <mergeCell ref="S312:S313"/>
    <mergeCell ref="A316:E316"/>
    <mergeCell ref="L316:M316"/>
    <mergeCell ref="L317:M317"/>
    <mergeCell ref="I312:I313"/>
    <mergeCell ref="J312:J313"/>
    <mergeCell ref="K312:L312"/>
    <mergeCell ref="M312:N312"/>
    <mergeCell ref="O312:O313"/>
    <mergeCell ref="P312:P313"/>
    <mergeCell ref="H320:I320"/>
    <mergeCell ref="A305:S305"/>
    <mergeCell ref="A306:S306"/>
    <mergeCell ref="A307:S307"/>
    <mergeCell ref="E309:S309"/>
    <mergeCell ref="E310:S310"/>
    <mergeCell ref="A312:A313"/>
    <mergeCell ref="B312:E312"/>
    <mergeCell ref="F312:F313"/>
    <mergeCell ref="G312:G313"/>
    <mergeCell ref="H312:H313"/>
    <mergeCell ref="A297:E297"/>
    <mergeCell ref="L297:M297"/>
    <mergeCell ref="L298:M298"/>
    <mergeCell ref="C301:D301"/>
    <mergeCell ref="C302:D302"/>
    <mergeCell ref="A304:S304"/>
    <mergeCell ref="M293:N293"/>
    <mergeCell ref="O293:O294"/>
    <mergeCell ref="P293:P294"/>
    <mergeCell ref="Q293:Q294"/>
    <mergeCell ref="R293:R294"/>
    <mergeCell ref="S293:S294"/>
    <mergeCell ref="H301:I301"/>
    <mergeCell ref="E290:S290"/>
    <mergeCell ref="E291:S291"/>
    <mergeCell ref="A293:A294"/>
    <mergeCell ref="B293:E293"/>
    <mergeCell ref="F293:F294"/>
    <mergeCell ref="G293:G294"/>
    <mergeCell ref="H293:H294"/>
    <mergeCell ref="I293:I294"/>
    <mergeCell ref="J293:J294"/>
    <mergeCell ref="K293:L293"/>
    <mergeCell ref="C282:D282"/>
    <mergeCell ref="C283:D283"/>
    <mergeCell ref="A285:S285"/>
    <mergeCell ref="A286:S286"/>
    <mergeCell ref="A287:S287"/>
    <mergeCell ref="A288:S288"/>
    <mergeCell ref="Q273:Q274"/>
    <mergeCell ref="R273:R274"/>
    <mergeCell ref="S273:S274"/>
    <mergeCell ref="A278:E278"/>
    <mergeCell ref="L278:M278"/>
    <mergeCell ref="L279:M279"/>
    <mergeCell ref="I273:I274"/>
    <mergeCell ref="J273:J274"/>
    <mergeCell ref="K273:L273"/>
    <mergeCell ref="M273:N273"/>
    <mergeCell ref="O273:O274"/>
    <mergeCell ref="P273:P274"/>
    <mergeCell ref="H282:I282"/>
    <mergeCell ref="A266:S266"/>
    <mergeCell ref="A267:S267"/>
    <mergeCell ref="A268:S268"/>
    <mergeCell ref="E270:S270"/>
    <mergeCell ref="E271:S271"/>
    <mergeCell ref="A273:A274"/>
    <mergeCell ref="B273:E273"/>
    <mergeCell ref="F273:F274"/>
    <mergeCell ref="G273:G274"/>
    <mergeCell ref="H273:H274"/>
    <mergeCell ref="A258:E258"/>
    <mergeCell ref="L258:M258"/>
    <mergeCell ref="L259:M259"/>
    <mergeCell ref="C262:D262"/>
    <mergeCell ref="C263:D263"/>
    <mergeCell ref="A265:S265"/>
    <mergeCell ref="M253:N253"/>
    <mergeCell ref="O253:O254"/>
    <mergeCell ref="P253:P254"/>
    <mergeCell ref="Q253:Q254"/>
    <mergeCell ref="R253:R254"/>
    <mergeCell ref="S253:S254"/>
    <mergeCell ref="H262:I262"/>
    <mergeCell ref="E250:S250"/>
    <mergeCell ref="E251:S251"/>
    <mergeCell ref="A253:A254"/>
    <mergeCell ref="B253:E253"/>
    <mergeCell ref="F253:F254"/>
    <mergeCell ref="G253:G254"/>
    <mergeCell ref="H253:H254"/>
    <mergeCell ref="I253:I254"/>
    <mergeCell ref="J253:J254"/>
    <mergeCell ref="K253:L253"/>
    <mergeCell ref="C242:D242"/>
    <mergeCell ref="C243:D243"/>
    <mergeCell ref="A245:S245"/>
    <mergeCell ref="A246:S246"/>
    <mergeCell ref="A247:S247"/>
    <mergeCell ref="A248:S248"/>
    <mergeCell ref="Q229:Q230"/>
    <mergeCell ref="R229:R230"/>
    <mergeCell ref="S229:S230"/>
    <mergeCell ref="A238:E238"/>
    <mergeCell ref="L238:M238"/>
    <mergeCell ref="L239:M239"/>
    <mergeCell ref="I229:I230"/>
    <mergeCell ref="J229:J230"/>
    <mergeCell ref="K229:L229"/>
    <mergeCell ref="M229:N229"/>
    <mergeCell ref="O229:O230"/>
    <mergeCell ref="P229:P230"/>
    <mergeCell ref="H242:I242"/>
    <mergeCell ref="A222:S222"/>
    <mergeCell ref="A223:S223"/>
    <mergeCell ref="A224:S224"/>
    <mergeCell ref="E226:S226"/>
    <mergeCell ref="E227:S227"/>
    <mergeCell ref="A229:A230"/>
    <mergeCell ref="B229:E229"/>
    <mergeCell ref="F229:F230"/>
    <mergeCell ref="G229:G230"/>
    <mergeCell ref="H229:H230"/>
    <mergeCell ref="A214:E214"/>
    <mergeCell ref="L214:M214"/>
    <mergeCell ref="L215:M215"/>
    <mergeCell ref="C218:D218"/>
    <mergeCell ref="C219:D219"/>
    <mergeCell ref="A221:S221"/>
    <mergeCell ref="M209:N209"/>
    <mergeCell ref="O209:O210"/>
    <mergeCell ref="P209:P210"/>
    <mergeCell ref="Q209:Q210"/>
    <mergeCell ref="R209:R210"/>
    <mergeCell ref="S209:S210"/>
    <mergeCell ref="H218:I218"/>
    <mergeCell ref="E206:S206"/>
    <mergeCell ref="E207:S207"/>
    <mergeCell ref="A209:A210"/>
    <mergeCell ref="B209:E209"/>
    <mergeCell ref="F209:F210"/>
    <mergeCell ref="G209:G210"/>
    <mergeCell ref="H209:H210"/>
    <mergeCell ref="I209:I210"/>
    <mergeCell ref="J209:J210"/>
    <mergeCell ref="K209:L209"/>
    <mergeCell ref="C198:D198"/>
    <mergeCell ref="C199:D199"/>
    <mergeCell ref="A201:S201"/>
    <mergeCell ref="A202:S202"/>
    <mergeCell ref="A203:S203"/>
    <mergeCell ref="A204:S204"/>
    <mergeCell ref="Q189:Q190"/>
    <mergeCell ref="R189:R190"/>
    <mergeCell ref="S189:S190"/>
    <mergeCell ref="A194:E194"/>
    <mergeCell ref="L194:M194"/>
    <mergeCell ref="L195:M195"/>
    <mergeCell ref="I189:I190"/>
    <mergeCell ref="J189:J190"/>
    <mergeCell ref="K189:L189"/>
    <mergeCell ref="M189:N189"/>
    <mergeCell ref="O189:O190"/>
    <mergeCell ref="P189:P190"/>
    <mergeCell ref="H198:I198"/>
    <mergeCell ref="A182:S182"/>
    <mergeCell ref="A183:S183"/>
    <mergeCell ref="A184:S184"/>
    <mergeCell ref="E186:S186"/>
    <mergeCell ref="E187:S187"/>
    <mergeCell ref="A189:A190"/>
    <mergeCell ref="B189:E189"/>
    <mergeCell ref="F189:F190"/>
    <mergeCell ref="G189:G190"/>
    <mergeCell ref="H189:H190"/>
    <mergeCell ref="A174:E174"/>
    <mergeCell ref="L174:M174"/>
    <mergeCell ref="L175:M175"/>
    <mergeCell ref="C178:D178"/>
    <mergeCell ref="C179:D179"/>
    <mergeCell ref="A181:S181"/>
    <mergeCell ref="M169:N169"/>
    <mergeCell ref="O169:O170"/>
    <mergeCell ref="P169:P170"/>
    <mergeCell ref="Q169:Q170"/>
    <mergeCell ref="R169:R170"/>
    <mergeCell ref="S169:S170"/>
    <mergeCell ref="H178:I178"/>
    <mergeCell ref="E166:S166"/>
    <mergeCell ref="E167:S167"/>
    <mergeCell ref="A169:A170"/>
    <mergeCell ref="B169:E169"/>
    <mergeCell ref="F169:F170"/>
    <mergeCell ref="G169:G170"/>
    <mergeCell ref="H169:H170"/>
    <mergeCell ref="I169:I170"/>
    <mergeCell ref="J169:J170"/>
    <mergeCell ref="K169:L169"/>
    <mergeCell ref="C158:D158"/>
    <mergeCell ref="C159:D159"/>
    <mergeCell ref="A161:S161"/>
    <mergeCell ref="A162:S162"/>
    <mergeCell ref="A163:S163"/>
    <mergeCell ref="A164:S164"/>
    <mergeCell ref="Q149:Q150"/>
    <mergeCell ref="R149:R150"/>
    <mergeCell ref="S149:S150"/>
    <mergeCell ref="A154:E154"/>
    <mergeCell ref="L154:M154"/>
    <mergeCell ref="L155:M155"/>
    <mergeCell ref="I149:I150"/>
    <mergeCell ref="J149:J150"/>
    <mergeCell ref="K149:L149"/>
    <mergeCell ref="M149:N149"/>
    <mergeCell ref="O149:O150"/>
    <mergeCell ref="P149:P150"/>
    <mergeCell ref="H158:I158"/>
    <mergeCell ref="A142:S142"/>
    <mergeCell ref="A143:S143"/>
    <mergeCell ref="A144:S144"/>
    <mergeCell ref="E146:S146"/>
    <mergeCell ref="E147:S147"/>
    <mergeCell ref="A149:A150"/>
    <mergeCell ref="B149:E149"/>
    <mergeCell ref="F149:F150"/>
    <mergeCell ref="G149:G150"/>
    <mergeCell ref="H149:H150"/>
    <mergeCell ref="A133:E133"/>
    <mergeCell ref="L133:M133"/>
    <mergeCell ref="L134:M134"/>
    <mergeCell ref="C137:D137"/>
    <mergeCell ref="C138:D138"/>
    <mergeCell ref="A141:S141"/>
    <mergeCell ref="M128:N128"/>
    <mergeCell ref="O128:O129"/>
    <mergeCell ref="P128:P129"/>
    <mergeCell ref="Q128:Q129"/>
    <mergeCell ref="R128:R129"/>
    <mergeCell ref="S128:S129"/>
    <mergeCell ref="H137:I137"/>
    <mergeCell ref="E125:S125"/>
    <mergeCell ref="E126:S126"/>
    <mergeCell ref="A128:A129"/>
    <mergeCell ref="B128:E128"/>
    <mergeCell ref="F128:F129"/>
    <mergeCell ref="G128:G129"/>
    <mergeCell ref="H128:H129"/>
    <mergeCell ref="I128:I129"/>
    <mergeCell ref="J128:J129"/>
    <mergeCell ref="K128:L128"/>
    <mergeCell ref="C117:D117"/>
    <mergeCell ref="C118:D118"/>
    <mergeCell ref="A120:S120"/>
    <mergeCell ref="A121:S121"/>
    <mergeCell ref="A122:S122"/>
    <mergeCell ref="A123:S123"/>
    <mergeCell ref="Q108:Q109"/>
    <mergeCell ref="R108:R109"/>
    <mergeCell ref="S108:S109"/>
    <mergeCell ref="A113:E113"/>
    <mergeCell ref="L113:M113"/>
    <mergeCell ref="L114:M114"/>
    <mergeCell ref="I108:I109"/>
    <mergeCell ref="J108:J109"/>
    <mergeCell ref="K108:L108"/>
    <mergeCell ref="M108:N108"/>
    <mergeCell ref="O108:O109"/>
    <mergeCell ref="P108:P109"/>
    <mergeCell ref="H117:I117"/>
    <mergeCell ref="A101:S101"/>
    <mergeCell ref="A102:S102"/>
    <mergeCell ref="A103:S103"/>
    <mergeCell ref="E105:S105"/>
    <mergeCell ref="E106:S106"/>
    <mergeCell ref="A108:A109"/>
    <mergeCell ref="B108:E108"/>
    <mergeCell ref="F108:F109"/>
    <mergeCell ref="G108:G109"/>
    <mergeCell ref="H108:H109"/>
    <mergeCell ref="L93:M93"/>
    <mergeCell ref="C96:D96"/>
    <mergeCell ref="C97:D97"/>
    <mergeCell ref="A100:S100"/>
    <mergeCell ref="M86:N86"/>
    <mergeCell ref="O86:O87"/>
    <mergeCell ref="P86:P87"/>
    <mergeCell ref="Q86:Q87"/>
    <mergeCell ref="R86:R87"/>
    <mergeCell ref="S86:S87"/>
    <mergeCell ref="L90:S90"/>
    <mergeCell ref="H96:I96"/>
    <mergeCell ref="A86:A87"/>
    <mergeCell ref="B86:E86"/>
    <mergeCell ref="F86:F87"/>
    <mergeCell ref="G86:G87"/>
    <mergeCell ref="H86:H87"/>
    <mergeCell ref="I86:I87"/>
    <mergeCell ref="J86:J87"/>
    <mergeCell ref="K86:L86"/>
    <mergeCell ref="A92:E92"/>
    <mergeCell ref="L92:M92"/>
    <mergeCell ref="C73:D73"/>
    <mergeCell ref="C74:D74"/>
    <mergeCell ref="H73:I73"/>
    <mergeCell ref="A78:S78"/>
    <mergeCell ref="A79:S79"/>
    <mergeCell ref="A80:S80"/>
    <mergeCell ref="A81:S81"/>
    <mergeCell ref="E83:S83"/>
    <mergeCell ref="E84:S84"/>
    <mergeCell ref="A69:E69"/>
    <mergeCell ref="L69:M69"/>
    <mergeCell ref="L70:M70"/>
    <mergeCell ref="I63:I64"/>
    <mergeCell ref="J63:J64"/>
    <mergeCell ref="K63:L63"/>
    <mergeCell ref="M63:N63"/>
    <mergeCell ref="O63:O64"/>
    <mergeCell ref="P63:P64"/>
    <mergeCell ref="A56:S56"/>
    <mergeCell ref="A57:S57"/>
    <mergeCell ref="A58:S58"/>
    <mergeCell ref="E60:S60"/>
    <mergeCell ref="E61:S61"/>
    <mergeCell ref="A63:A64"/>
    <mergeCell ref="B63:E63"/>
    <mergeCell ref="F63:F64"/>
    <mergeCell ref="G63:G64"/>
    <mergeCell ref="H63:H64"/>
    <mergeCell ref="Q63:Q64"/>
    <mergeCell ref="R63:R64"/>
    <mergeCell ref="S63:S64"/>
    <mergeCell ref="A47:E47"/>
    <mergeCell ref="L47:M47"/>
    <mergeCell ref="L48:M48"/>
    <mergeCell ref="C51:D51"/>
    <mergeCell ref="C52:D52"/>
    <mergeCell ref="A55:S55"/>
    <mergeCell ref="M42:N42"/>
    <mergeCell ref="O42:O43"/>
    <mergeCell ref="P42:P43"/>
    <mergeCell ref="Q42:Q43"/>
    <mergeCell ref="R42:R43"/>
    <mergeCell ref="S42:S43"/>
    <mergeCell ref="H51:I51"/>
    <mergeCell ref="E39:S39"/>
    <mergeCell ref="E40:S40"/>
    <mergeCell ref="A42:A43"/>
    <mergeCell ref="B42:E42"/>
    <mergeCell ref="F42:F43"/>
    <mergeCell ref="G42:G43"/>
    <mergeCell ref="H42:H43"/>
    <mergeCell ref="I42:I43"/>
    <mergeCell ref="J42:J43"/>
    <mergeCell ref="K42:L42"/>
    <mergeCell ref="C30:D30"/>
    <mergeCell ref="C31:D31"/>
    <mergeCell ref="A34:S34"/>
    <mergeCell ref="A35:S35"/>
    <mergeCell ref="A36:S36"/>
    <mergeCell ref="A37:S37"/>
    <mergeCell ref="Q20:Q21"/>
    <mergeCell ref="R20:R21"/>
    <mergeCell ref="S20:S21"/>
    <mergeCell ref="A26:E26"/>
    <mergeCell ref="L26:M26"/>
    <mergeCell ref="L27:M27"/>
    <mergeCell ref="I20:I21"/>
    <mergeCell ref="J20:J21"/>
    <mergeCell ref="K20:L20"/>
    <mergeCell ref="M20:N20"/>
    <mergeCell ref="O20:O21"/>
    <mergeCell ref="P20:P21"/>
    <mergeCell ref="H30:I30"/>
    <mergeCell ref="A13:S13"/>
    <mergeCell ref="A14:S14"/>
    <mergeCell ref="A15:S15"/>
    <mergeCell ref="E17:S17"/>
    <mergeCell ref="E18:S18"/>
    <mergeCell ref="A20:A21"/>
    <mergeCell ref="B20:E20"/>
    <mergeCell ref="F20:F21"/>
    <mergeCell ref="G20:G21"/>
    <mergeCell ref="H20:H21"/>
    <mergeCell ref="A6:F6"/>
    <mergeCell ref="A7:F7"/>
    <mergeCell ref="O6:S6"/>
    <mergeCell ref="O5:S5"/>
    <mergeCell ref="O1:S1"/>
    <mergeCell ref="O2:S2"/>
    <mergeCell ref="O9:S9"/>
    <mergeCell ref="O10:S10"/>
    <mergeCell ref="A12:S12"/>
  </mergeCells>
  <pageMargins left="0.7" right="0.7" top="0.75" bottom="0.75" header="0.3" footer="0.3"/>
  <pageSetup paperSize="9" scale="62"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эко-дом</vt:lpstr>
      <vt:lpstr>ТСЖ</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Викторова Наталья Александровна</dc:creator>
  <cp:lastModifiedBy>1</cp:lastModifiedBy>
  <cp:lastPrinted>2018-06-25T11:14:01Z</cp:lastPrinted>
  <dcterms:created xsi:type="dcterms:W3CDTF">2016-06-20T07:21:08Z</dcterms:created>
  <dcterms:modified xsi:type="dcterms:W3CDTF">2018-06-25T11:14:54Z</dcterms:modified>
</cp:coreProperties>
</file>